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codeName="ThisWorkbook" defaultThemeVersion="166925"/>
  <mc:AlternateContent xmlns:mc="http://schemas.openxmlformats.org/markup-compatibility/2006">
    <mc:Choice Requires="x15">
      <x15ac:absPath xmlns:x15ac="http://schemas.microsoft.com/office/spreadsheetml/2010/11/ac" url="https://milbankfund.sharepoint.com/Public/3. Communications/Publications/2025/Analytic Resources_Update/"/>
    </mc:Choice>
  </mc:AlternateContent>
  <xr:revisionPtr revIDLastSave="44" documentId="8_{51E6ACBD-4AE7-4F3A-90AD-90448F1914A6}" xr6:coauthVersionLast="47" xr6:coauthVersionMax="47" xr10:uidLastSave="{D04ABEB5-807F-48CF-A077-89441DCF3BAE}"/>
  <bookViews>
    <workbookView xWindow="0" yWindow="500" windowWidth="29040" windowHeight="15720" xr2:uid="{620ABF58-B494-47F9-9C14-B3A8A510824E}"/>
  </bookViews>
  <sheets>
    <sheet name="Title" sheetId="11" r:id="rId1"/>
    <sheet name="Introduction and Directions" sheetId="10" r:id="rId2"/>
    <sheet name="Financial Statement Data" sheetId="1" r:id="rId3"/>
    <sheet name="Key Indicators - Definitions" sheetId="12" r:id="rId4"/>
  </sheets>
  <definedNames>
    <definedName name="ExternalData_1" localSheetId="2" hidden="1">'Financial Statement Data'!#REF!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20-21 Balance Sheet-a8cd3039-ff92-4d28-a45e-b6e6f417daee" name="20-21 Balance Sheet" connection="Query - 20-21 Balance Sheet"/>
          <x15:modelTable id="Income Statement 21-22-d0032f15-a107-408b-9288-b4cb1213ec46" name="Income Statement 21-22" connection="Query - Income Statement 21-22"/>
          <x15:modelTable id="Income Statement 21-22-964f4f38-9487-4f78-9594-4943eaaad030" name="Income Statement 21-221" connection="Query - Income Statement 21-22 (2)"/>
          <x15:modelTable id="20-21 Income Statement-4dad9462-4b8c-46e5-b4a0-b64476429667" name="20-21 Income Statement" connection="Query - 20-21 Income Statement"/>
          <x15:modelTable id="20-21 Balance Sheet-18f00cc7-2d38-4882-a8b6-57e5dc3322fd" name="20-21 Balance Sheet1" connection="Query - 20-21 Balance Sheet (2)"/>
          <x15:modelTable id="19-20 Balance Sheet-2efcd14c-a1ae-4e75-b7d9-5535237d40d0" name="19-20 Balance Sheet" connection="Query - 19-20 Balance Sheet"/>
          <x15:modelTable id="Table003  Page 5-d0535135-c3e3-4089-b66c-eb2c673afb02" name="Table003  Page 5" connection="Query - 19-20 Income Statement (2)"/>
          <x15:modelTable id="Table003  Page 5-90a05e77-b7cb-499d-9cfe-0e30931e2847" name="Table003  Page 51" connection="Query - 19-20 Income Statement (3)"/>
          <x15:modelTable id="Table004  Page 6   2-5c490467-ea18-47ba-a7f9-68bd82624e86" name="Table004  Page 6   2" connection="Query - Table004 (Page 6) (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F14" i="1"/>
  <c r="E14" i="1"/>
  <c r="D14" i="1"/>
  <c r="C14" i="1"/>
  <c r="G162" i="1"/>
  <c r="F162" i="1"/>
  <c r="E162" i="1"/>
  <c r="D162" i="1"/>
  <c r="G160" i="1"/>
  <c r="G161" i="1" s="1"/>
  <c r="G163" i="1" s="1"/>
  <c r="G164" i="1" s="1"/>
  <c r="F160" i="1"/>
  <c r="F161" i="1" s="1"/>
  <c r="E160" i="1"/>
  <c r="E161" i="1" s="1"/>
  <c r="D160" i="1"/>
  <c r="D161" i="1" s="1"/>
  <c r="G159" i="1"/>
  <c r="F159" i="1"/>
  <c r="E159" i="1"/>
  <c r="D159" i="1"/>
  <c r="G158" i="1"/>
  <c r="F158" i="1"/>
  <c r="E158" i="1"/>
  <c r="D158" i="1"/>
  <c r="G157" i="1"/>
  <c r="F157" i="1"/>
  <c r="E157" i="1"/>
  <c r="D157" i="1"/>
  <c r="G156" i="1"/>
  <c r="F156" i="1"/>
  <c r="E156" i="1"/>
  <c r="D156" i="1"/>
  <c r="G155" i="1"/>
  <c r="F155" i="1"/>
  <c r="E155" i="1"/>
  <c r="D155" i="1"/>
  <c r="G154" i="1"/>
  <c r="F154" i="1"/>
  <c r="E154" i="1"/>
  <c r="D154" i="1"/>
  <c r="G153" i="1"/>
  <c r="F153" i="1"/>
  <c r="E153" i="1"/>
  <c r="D153" i="1"/>
  <c r="G152" i="1"/>
  <c r="F152" i="1"/>
  <c r="G151" i="1"/>
  <c r="F151" i="1"/>
  <c r="E151" i="1"/>
  <c r="D151" i="1"/>
  <c r="G150" i="1"/>
  <c r="F150" i="1"/>
  <c r="E150" i="1"/>
  <c r="E152" i="1" s="1"/>
  <c r="D150" i="1"/>
  <c r="D152" i="1" s="1"/>
  <c r="C15" i="1"/>
  <c r="D15" i="1"/>
  <c r="E15" i="1"/>
  <c r="F15" i="1"/>
  <c r="G15" i="1"/>
  <c r="C17" i="1"/>
  <c r="D17" i="1"/>
  <c r="E17" i="1"/>
  <c r="F17" i="1"/>
  <c r="C20" i="1"/>
  <c r="D20" i="1"/>
  <c r="E20" i="1"/>
  <c r="F20" i="1"/>
  <c r="G20" i="1"/>
  <c r="C21" i="1"/>
  <c r="C22" i="1"/>
  <c r="D22" i="1"/>
  <c r="E22" i="1"/>
  <c r="F22" i="1"/>
  <c r="G22" i="1"/>
  <c r="D163" i="1" l="1"/>
  <c r="D164" i="1" s="1"/>
  <c r="F163" i="1"/>
  <c r="F164" i="1" s="1"/>
  <c r="E163" i="1"/>
  <c r="E164" i="1" s="1"/>
  <c r="C151" i="1"/>
  <c r="C157" i="1" l="1"/>
  <c r="C156" i="1" l="1"/>
  <c r="C18" i="1" s="1"/>
  <c r="D5" i="1" l="1"/>
  <c r="C160" i="1" l="1"/>
  <c r="C159" i="1"/>
  <c r="D3" i="1"/>
  <c r="E3" i="1" s="1"/>
  <c r="F3" i="1" s="1"/>
  <c r="G3" i="1" s="1"/>
  <c r="D4" i="1"/>
  <c r="E4" i="1" s="1"/>
  <c r="F4" i="1" s="1"/>
  <c r="G4" i="1" s="1"/>
  <c r="E5" i="1"/>
  <c r="F5" i="1" s="1"/>
  <c r="C162" i="1"/>
  <c r="C158" i="1"/>
  <c r="C154" i="1"/>
  <c r="C150" i="1"/>
  <c r="G139" i="1"/>
  <c r="F139" i="1"/>
  <c r="E139" i="1"/>
  <c r="D139" i="1"/>
  <c r="F18" i="1"/>
  <c r="E18" i="1"/>
  <c r="D18" i="1"/>
  <c r="C153" i="1"/>
  <c r="C139" i="1" l="1"/>
  <c r="G5" i="1"/>
  <c r="C161" i="1"/>
  <c r="C27" i="1" s="1"/>
  <c r="G18" i="1"/>
  <c r="D27" i="1"/>
  <c r="C155" i="1"/>
  <c r="G27" i="1"/>
  <c r="E27" i="1"/>
  <c r="F27" i="1"/>
  <c r="F11" i="1" l="1"/>
  <c r="E11" i="1"/>
  <c r="G11" i="1"/>
  <c r="D11" i="1"/>
  <c r="C11" i="1"/>
  <c r="C163" i="1"/>
  <c r="C12" i="1" l="1"/>
  <c r="F12" i="1"/>
  <c r="D12" i="1"/>
  <c r="G12" i="1"/>
  <c r="G17" i="1"/>
  <c r="E12" i="1"/>
  <c r="C164" i="1"/>
  <c r="C1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tc={4EEAD062-65E8-4DC5-8477-1A37C85F4807}</author>
  </authors>
  <commentList>
    <comment ref="B127" authorId="0" shapeId="0" xr:uid="{4EEAD062-65E8-4DC5-8477-1A37C85F4807}">
      <text>
        <t>[Threaded comment]
Your version of Excel allows you to read this threaded comment; however, any edits to it will get removed if the file is opened in a newer version of Excel. Learn more: https://go.microsoft.com/fwlink/?linkid=870924
Comment:
    Sara Fritzgerald - Should these be entered as decimals or percentages?  Use of the NASHP tool may be confusing to some people here if they're completing this tool at the health system level; NASHP is specific to individual hospitals.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7CEB8C6-2806-4029-BFEF-8A0F94CE6230}" name="Query - 19-20 Balance Sheet" description="Connection to the '19-20 Balance Sheet' query in the workbook." type="100" refreshedVersion="8" minRefreshableVersion="5">
    <extLst>
      <ext xmlns:x15="http://schemas.microsoft.com/office/spreadsheetml/2010/11/main" uri="{DE250136-89BD-433C-8126-D09CA5730AF9}">
        <x15:connection id="31e09790-1a9a-4b55-a551-7a0c46eff6e3">
          <x15:oledbPr connection="Provider=Microsoft.Mashup.OleDb.1;Data Source=$Workbook$;Location=&quot;19-20 Balance Sheet&quot;;Extended Properties=&quot;&quot;">
            <x15:dbTables>
              <x15:dbTable name="19-20 Balance Sheet"/>
            </x15:dbTables>
          </x15:oledbPr>
        </x15:connection>
      </ext>
    </extLst>
  </connection>
  <connection id="2" xr16:uid="{CDE1D9C5-3874-49E9-9D42-9234AE4FFA29}" keepAlive="1" name="Query - 19-20 Income Statement" description="Connection to the '19-20 Income Statement' query in the workbook." type="5" refreshedVersion="0" background="1">
    <dbPr connection="Provider=Microsoft.Mashup.OleDb.1;Data Source=$Workbook$;Location=&quot;19-20 Income Statement&quot;;Extended Properties=&quot;&quot;" command="SELECT * FROM [19-20 Income Statement]"/>
  </connection>
  <connection id="3" xr16:uid="{9E7A94EA-5E5D-46B0-BC1A-FB73AE551F4E}" name="Query - 19-20 Income Statement (2)" description="Connection to the '19-20 Income Statement (2)' query in the workbook." type="100" refreshedVersion="8" minRefreshableVersion="5">
    <extLst>
      <ext xmlns:x15="http://schemas.microsoft.com/office/spreadsheetml/2010/11/main" uri="{DE250136-89BD-433C-8126-D09CA5730AF9}">
        <x15:connection id="f647fe16-aa98-4f2a-b99b-efd89fe443b1">
          <x15:oledbPr connection="Provider=Microsoft.Mashup.OleDb.1;Data Source=$Workbook$;Location=&quot;19-20 Income Statement (2)&quot;;Extended Properties=&quot;&quot;">
            <x15:dbTables>
              <x15:dbTable name="19-20 Income Statement (2)"/>
            </x15:dbTables>
          </x15:oledbPr>
        </x15:connection>
      </ext>
    </extLst>
  </connection>
  <connection id="4" xr16:uid="{5E52C223-0EDE-41E3-ABE5-E496F8A56ED6}" name="Query - 19-20 Income Statement (3)" description="Connection to the '19-20 Income Statement (3)' query in the workbook." type="100" refreshedVersion="8" minRefreshableVersion="5">
    <extLst>
      <ext xmlns:x15="http://schemas.microsoft.com/office/spreadsheetml/2010/11/main" uri="{DE250136-89BD-433C-8126-D09CA5730AF9}">
        <x15:connection id="292feb78-d7db-4239-9903-87a1619ef471">
          <x15:oledbPr connection="Provider=Microsoft.Mashup.OleDb.1;Data Source=$Workbook$;Location=&quot;19-20 Income Statement (3)&quot;;Extended Properties=&quot;&quot;">
            <x15:dbTables>
              <x15:dbTable name="19-20 Income Statement (3)"/>
            </x15:dbTables>
          </x15:oledbPr>
        </x15:connection>
      </ext>
    </extLst>
  </connection>
  <connection id="5" xr16:uid="{9F9F7424-65AD-4D60-989A-C328DE577220}" name="Query - 20-21 Balance Sheet" description="Connection to the '20-21 Balance Sheet' query in the workbook." type="100" refreshedVersion="8" minRefreshableVersion="5">
    <extLst>
      <ext xmlns:x15="http://schemas.microsoft.com/office/spreadsheetml/2010/11/main" uri="{DE250136-89BD-433C-8126-D09CA5730AF9}">
        <x15:connection id="4e755e79-85d4-4e82-b5f4-0b44c2e56253">
          <x15:oledbPr connection="Provider=Microsoft.Mashup.OleDb.1;Data Source=$Workbook$;Location=&quot;20-21 Balance Sheet&quot;;Extended Properties=&quot;&quot;">
            <x15:dbTables>
              <x15:dbTable name="20-21 Balance Sheet"/>
            </x15:dbTables>
          </x15:oledbPr>
        </x15:connection>
      </ext>
    </extLst>
  </connection>
  <connection id="6" xr16:uid="{A559B186-E121-4738-9D32-F21A82B60D27}" name="Query - 20-21 Balance Sheet (2)" description="Connection to the '20-21 Balance Sheet (2)' query in the workbook." type="100" refreshedVersion="8" minRefreshableVersion="5">
    <extLst>
      <ext xmlns:x15="http://schemas.microsoft.com/office/spreadsheetml/2010/11/main" uri="{DE250136-89BD-433C-8126-D09CA5730AF9}">
        <x15:connection id="ea9f4b7c-c150-4628-96fc-d88f64ff1e89">
          <x15:oledbPr connection="Provider=Microsoft.Mashup.OleDb.1;Data Source=$Workbook$;Location=&quot;20-21 Balance Sheet (2)&quot;;Extended Properties=&quot;&quot;">
            <x15:dbTables>
              <x15:dbTable name="20-21 Balance Sheet (2)"/>
            </x15:dbTables>
          </x15:oledbPr>
        </x15:connection>
      </ext>
    </extLst>
  </connection>
  <connection id="7" xr16:uid="{D0F93542-416A-41D8-8D35-17EA780101C3}" name="Query - 20-21 Income Statement" description="Connection to the '20-21 Income Statement' query in the workbook." type="100" refreshedVersion="8" minRefreshableVersion="5">
    <extLst>
      <ext xmlns:x15="http://schemas.microsoft.com/office/spreadsheetml/2010/11/main" uri="{DE250136-89BD-433C-8126-D09CA5730AF9}">
        <x15:connection id="1aacf9e2-9d8d-4d48-9eed-b2e2b50edd1b">
          <x15:oledbPr connection="Provider=Microsoft.Mashup.OleDb.1;Data Source=$Workbook$;Location=&quot;20-21 Income Statement&quot;;Extended Properties=&quot;&quot;">
            <x15:dbTables>
              <x15:dbTable name="20-21 Income Statement"/>
            </x15:dbTables>
          </x15:oledbPr>
        </x15:connection>
      </ext>
    </extLst>
  </connection>
  <connection id="8" xr16:uid="{6728CF91-707A-4771-9F67-EA4CD55B0968}" name="Query - Income Statement 21-22" description="Connection to the 'Income Statement 21-22' query in the workbook." type="100" refreshedVersion="8" minRefreshableVersion="5">
    <extLst>
      <ext xmlns:x15="http://schemas.microsoft.com/office/spreadsheetml/2010/11/main" uri="{DE250136-89BD-433C-8126-D09CA5730AF9}">
        <x15:connection id="d7ab9604-418b-4489-b47f-d7e3c47ff2cc">
          <x15:oledbPr connection="Provider=Microsoft.Mashup.OleDb.1;Data Source=$Workbook$;Location=&quot;Income Statement 21-22&quot;;Extended Properties=&quot;&quot;">
            <x15:dbTables>
              <x15:dbTable name="Income Statement 21-22"/>
            </x15:dbTables>
          </x15:oledbPr>
        </x15:connection>
      </ext>
    </extLst>
  </connection>
  <connection id="9" xr16:uid="{46DA9F59-E891-4654-8C85-E8973FAF0061}" name="Query - Income Statement 21-22 (2)" description="Connection to the 'Income Statement 21-22 (2)' query in the workbook." type="100" refreshedVersion="8" minRefreshableVersion="5">
    <extLst>
      <ext xmlns:x15="http://schemas.microsoft.com/office/spreadsheetml/2010/11/main" uri="{DE250136-89BD-433C-8126-D09CA5730AF9}">
        <x15:connection id="6f784100-5378-4273-9e86-a1c1568ea20d">
          <x15:oledbPr connection="Provider=Microsoft.Mashup.OleDb.1;Data Source=$Workbook$;Location=&quot;Income Statement 21-22 (2)&quot;;Extended Properties=&quot;&quot;">
            <x15:dbTables>
              <x15:dbTable name="Income Statement 21-22 (2)"/>
            </x15:dbTables>
          </x15:oledbPr>
        </x15:connection>
      </ext>
    </extLst>
  </connection>
  <connection id="10" xr16:uid="{56968B0B-9834-41B3-A440-FE039C545B67}" keepAlive="1" name="Query - Table003 (Page 5) (2)" description="Connection to the 'Table003 (Page 5) (2)' query in the workbook." type="5" refreshedVersion="0" background="1">
    <dbPr connection="Provider=Microsoft.Mashup.OleDb.1;Data Source=$Workbook$;Location=&quot;Table003 (Page 5) (2)&quot;;Extended Properties=&quot;&quot;" command="SELECT * FROM [Table003 (Page 5) (2)]"/>
  </connection>
  <connection id="11" xr16:uid="{F26686F2-58EB-433E-AC74-00D01E48C5E5}" keepAlive="1" name="Query - Table003 (Page 5) (3)" description="Connection to the 'Table003 (Page 5) (3)' query in the workbook." type="5" refreshedVersion="0" background="1">
    <dbPr connection="Provider=Microsoft.Mashup.OleDb.1;Data Source=$Workbook$;Location=&quot;Table003 (Page 5) (3)&quot;;Extended Properties=&quot;&quot;" command="SELECT * FROM [Table003 (Page 5) (3)]"/>
  </connection>
  <connection id="12" xr16:uid="{99A68515-F191-4553-8F8B-B49AD1AE78DD}" name="Query - Table004 (Page 6) (2)" description="Connection to the 'Table004 (Page 6) (2)' query in the workbook." type="100" refreshedVersion="8" minRefreshableVersion="5">
    <extLst>
      <ext xmlns:x15="http://schemas.microsoft.com/office/spreadsheetml/2010/11/main" uri="{DE250136-89BD-433C-8126-D09CA5730AF9}">
        <x15:connection id="612c257f-2d3d-491b-904d-e9de32c5a704">
          <x15:oledbPr connection="Provider=Microsoft.Mashup.OleDb.1;Data Source=$Workbook$;Location=&quot;Table004 (Page 6) (2)&quot;;Extended Properties=&quot;&quot;">
            <x15:dbTables>
              <x15:dbTable name="Table004 (Page 6) (2)"/>
            </x15:dbTables>
          </x15:oledbPr>
        </x15:connection>
      </ext>
    </extLst>
  </connection>
  <connection id="13" xr16:uid="{02337DB5-90B4-4182-9640-46F0B3F08B42}" keepAlive="1" name="Query - Table005 (Page 6) (2)" description="Connection to the 'Table005 (Page 6) (2)' query in the workbook." type="5" refreshedVersion="0" background="1">
    <dbPr connection="Provider=Microsoft.Mashup.OleDb.1;Data Source=$Workbook$;Location=&quot;Table005 (Page 6) (2)&quot;;Extended Properties=&quot;&quot;" command="SELECT * FROM [Table005 (Page 6) (2)]"/>
  </connection>
  <connection id="14" xr16:uid="{4DC08E3B-7BDD-402D-B418-D306A3CF0540}" keepAlive="1" name="Query - Table006 (Page 6) (2)" description="Connection to the 'Table006 (Page 6) (2)' query in the workbook." type="5" refreshedVersion="0" background="1">
    <dbPr connection="Provider=Microsoft.Mashup.OleDb.1;Data Source=$Workbook$;Location=&quot;Table006 (Page 6) (2)&quot;;Extended Properties=&quot;&quot;" command="SELECT * FROM [Table006 (Page 6) (2)]"/>
  </connection>
  <connection id="15" xr16:uid="{6633C50C-7724-45C7-86B9-0051E91E3D1A}" keepAlive="1" name="Query - Table006 (Page 6) (3)" description="Connection to the 'Table006 (Page 6) (3)' query in the workbook." type="5" refreshedVersion="0" background="1">
    <dbPr connection="Provider=Microsoft.Mashup.OleDb.1;Data Source=$Workbook$;Location=&quot;Table006 (Page 6) (3)&quot;;Extended Properties=&quot;&quot;" command="SELECT * FROM [Table006 (Page 6) (3)]"/>
  </connection>
  <connection id="16" xr16:uid="{ACD6A41F-66AB-4D5B-A770-EACE5A598A87}" keepAlive="1" name="Query - Table006 (Page 6) (4)" description="Connection to the 'Table006 (Page 6) (4)' query in the workbook." type="5" refreshedVersion="0" background="1">
    <dbPr connection="Provider=Microsoft.Mashup.OleDb.1;Data Source=$Workbook$;Location=&quot;Table006 (Page 6) (4)&quot;;Extended Properties=&quot;&quot;" command="SELECT * FROM [Table006 (Page 6) (4)]"/>
  </connection>
  <connection id="17" xr16:uid="{53A756FF-4594-4C7F-87F5-1B7AC20224BD}" keepAlive="1" name="Query - Table007 (Page 6) (2)" description="Connection to the 'Table007 (Page 6) (2)' query in the workbook." type="5" refreshedVersion="0" background="1">
    <dbPr connection="Provider=Microsoft.Mashup.OleDb.1;Data Source=$Workbook$;Location=&quot;Table007 (Page 6) (2)&quot;;Extended Properties=&quot;&quot;" command="SELECT * FROM [Table007 (Page 6) (2)]"/>
  </connection>
  <connection id="18" xr16:uid="{64EE11F9-5FCC-4924-93D7-30181EBBBE58}" keepAlive="1" name="Query - Table007 (Page 6) (3)" description="Connection to the 'Table007 (Page 6) (3)' query in the workbook." type="5" refreshedVersion="0" background="1">
    <dbPr connection="Provider=Microsoft.Mashup.OleDb.1;Data Source=$Workbook$;Location=&quot;Table007 (Page 6) (3)&quot;;Extended Properties=&quot;&quot;" command="SELECT * FROM [Table007 (Page 6) (3)]"/>
  </connection>
  <connection id="19" xr16:uid="{D057AC5A-E12A-4EE0-8E7B-B9E5CB0AC980}" keepAlive="1" name="Query - Table007 (Page 6) (4)" description="Connection to the 'Table007 (Page 6) (4)' query in the workbook." type="5" refreshedVersion="0" background="1">
    <dbPr connection="Provider=Microsoft.Mashup.OleDb.1;Data Source=$Workbook$;Location=&quot;Table007 (Page 6) (4)&quot;;Extended Properties=&quot;&quot;" command="SELECT * FROM [Table007 (Page 6) (4)]"/>
  </connection>
  <connection id="20" xr16:uid="{6FE694B8-6DE0-4C76-952C-C90559420550}" keepAlive="1" name="Query - Table008 (Page 6) (2)" description="Connection to the 'Table008 (Page 6) (2)' query in the workbook." type="5" refreshedVersion="0" background="1">
    <dbPr connection="Provider=Microsoft.Mashup.OleDb.1;Data Source=$Workbook$;Location=&quot;Table008 (Page 6) (2)&quot;;Extended Properties=&quot;&quot;" command="SELECT * FROM [Table008 (Page 6) (2)]"/>
  </connection>
  <connection id="21" xr16:uid="{58FF08E8-64EB-4793-BB1F-B58C5F6E04EA}" keepAlive="1" name="Query - Table008 (Page 6) (3)" description="Connection to the 'Table008 (Page 6) (3)' query in the workbook." type="5" refreshedVersion="0" background="1">
    <dbPr connection="Provider=Microsoft.Mashup.OleDb.1;Data Source=$Workbook$;Location=&quot;Table008 (Page 6) (3)&quot;;Extended Properties=&quot;&quot;" command="SELECT * FROM [Table008 (Page 6) (3)]"/>
  </connection>
  <connection id="22" xr16:uid="{EE76FA8A-AC37-4CEE-B907-111352F6A8B1}" keepAlive="1" name="Query - Table008 (Page 6) (4)" description="Connection to the 'Table008 (Page 6) (4)' query in the workbook." type="5" refreshedVersion="0" background="1">
    <dbPr connection="Provider=Microsoft.Mashup.OleDb.1;Data Source=$Workbook$;Location=&quot;Table008 (Page 6) (4)&quot;;Extended Properties=&quot;&quot;" command="SELECT * FROM [Table008 (Page 6) (4)]"/>
  </connection>
  <connection id="23" xr16:uid="{CEB23C86-2F7E-4822-906E-96FAA0496CC6}" keepAlive="1" name="Query - Table009 (Page 6)" description="Connection to the 'Table009 (Page 6)' query in the workbook." type="5" refreshedVersion="0" background="1">
    <dbPr connection="Provider=Microsoft.Mashup.OleDb.1;Data Source=$Workbook$;Location=&quot;Table009 (Page 6)&quot;;Extended Properties=&quot;&quot;" command="SELECT * FROM [Table009 (Page 6)]"/>
  </connection>
  <connection id="24" xr16:uid="{AE2B5F37-F558-4B21-8C95-427FC6D070B7}" keepAlive="1" name="Query - Table009 (Page 6) (2)" description="Connection to the 'Table009 (Page 6) (2)' query in the workbook." type="5" refreshedVersion="0" background="1">
    <dbPr connection="Provider=Microsoft.Mashup.OleDb.1;Data Source=$Workbook$;Location=&quot;Table009 (Page 6) (2)&quot;;Extended Properties=&quot;&quot;" command="SELECT * FROM [Table009 (Page 6) (2)]"/>
  </connection>
  <connection id="25" xr16:uid="{7A2B3FC9-7B94-4621-829F-57F33C5EFEF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<sst xmlns="http://schemas.openxmlformats.org/spreadsheetml/2006/main" count="313" uniqueCount="295">
  <si>
    <t>Hospital Financial Analysis Template</t>
  </si>
  <si>
    <t>Inventory Version</t>
  </si>
  <si>
    <r>
      <rPr>
        <sz val="11"/>
        <color rgb="FF000000"/>
        <rFont val="Calibri"/>
        <family val="2"/>
      </rPr>
      <t xml:space="preserve">Please contact Christopher Romero-Gutierrez, Consultant, with questions at </t>
    </r>
    <r>
      <rPr>
        <u/>
        <sz val="11"/>
        <color rgb="FF000000"/>
        <rFont val="Calibri"/>
        <family val="2"/>
      </rPr>
      <t>CRomero@bailit-health.com</t>
    </r>
  </si>
  <si>
    <t>INTRODUCTION</t>
  </si>
  <si>
    <t>HOW TO USE THIS TOOL</t>
  </si>
  <si>
    <t>1. Gather and review hospital Audited Financial Statements.</t>
  </si>
  <si>
    <t>2. Extract Income Statement and Balance Sheet tables into Excel.</t>
  </si>
  <si>
    <t>3. Move tables to the Financial Statement Data worksheet.</t>
  </si>
  <si>
    <t xml:space="preserve">Group data from the Raw Data Tables section into the categories included in the Balance Sheet, Income Statement, and Other Measures sections. The authors recommend using basic Excel formulas to do so. Ensure that totals match key figures on the Audited Financial Statements. Watch for one-time events such as restructuring, one-time federal funds or other major grants (e.g., COVID-19 relief funding), or other events that could skew results. </t>
  </si>
  <si>
    <r>
      <t>TIP</t>
    </r>
    <r>
      <rPr>
        <sz val="11"/>
        <rFont val="Calibri"/>
        <family val="2"/>
        <scheme val="minor"/>
      </rPr>
      <t>: Use the 'Fill' function to mark which cells in the Raw Data Tables have been accounted for in the Balance Sheet, Income Statement, and Other Measures sections.</t>
    </r>
  </si>
  <si>
    <r>
      <t>TIP</t>
    </r>
    <r>
      <rPr>
        <sz val="11"/>
        <rFont val="Calibri"/>
        <family val="2"/>
        <scheme val="minor"/>
      </rPr>
      <t>: Cells with light green or light red backgrounds in the 'Checks' section help verify the sheet's balance. These cells employ conditional formatting; green signifies that the cell value matches the corresponding 'check,' while red indicates a mismatch. A red cell may suggest an overlooked value from the balance sheet or a miscategorization.</t>
    </r>
  </si>
  <si>
    <r>
      <rPr>
        <u/>
        <sz val="11"/>
        <color theme="1"/>
        <rFont val="Calibri"/>
        <family val="2"/>
        <scheme val="minor"/>
      </rPr>
      <t>TIP</t>
    </r>
    <r>
      <rPr>
        <sz val="11"/>
        <color theme="1"/>
        <rFont val="Calibri"/>
        <family val="2"/>
        <scheme val="minor"/>
      </rPr>
      <t>: For users with larger monitors, utilizing the 'New Window' function can allow simultaneous viewing of raw data tables and standardized analysis sections. This can be accessed by selecting the View tab in the Excel ribbon and choosing 'New Window' from the Window section. Conversely, those with smaller monitors may find the 'Split' option beneficial to divide their Excel window.</t>
    </r>
  </si>
  <si>
    <t xml:space="preserve">4. Use Key Financial Indicators to analyze data and draw conclusions. </t>
  </si>
  <si>
    <t xml:space="preserve">The Key Financial Indicators section at the top of the Financial Statement Data worksheet will automatically calculate results based on entries into the Balance Sheet, Income Statement, and Other Measures sections. For detailed descriptions of each indicator and its inputs, refer to the 'Key Indicators - Definitions' worksheet.  </t>
  </si>
  <si>
    <r>
      <rPr>
        <u/>
        <sz val="11"/>
        <color theme="1"/>
        <rFont val="Calibri"/>
        <family val="2"/>
        <scheme val="minor"/>
      </rPr>
      <t>NOTES</t>
    </r>
    <r>
      <rPr>
        <sz val="11"/>
        <color theme="1"/>
        <rFont val="Calibri"/>
        <family val="2"/>
        <scheme val="minor"/>
      </rPr>
      <t xml:space="preserve">: The eight Key Financial Indicators calculated in the Financial Statement Data worksheet were selected in consultation with Dr. Nancy Kane, Professor of Health Policy and Management, Emerita, Harvard T.H. Chan School of Public Health. </t>
    </r>
  </si>
  <si>
    <t>5. Consider areas for additional analysis.</t>
  </si>
  <si>
    <t>Navigate to…</t>
  </si>
  <si>
    <t>Enter Unit (dollars or thousands) here</t>
  </si>
  <si>
    <t>Key Ratios and Financial Indicators</t>
  </si>
  <si>
    <t>NAME</t>
  </si>
  <si>
    <t>Balance Sheet</t>
  </si>
  <si>
    <t>State</t>
  </si>
  <si>
    <t>Income Statement</t>
  </si>
  <si>
    <t>Raw Data</t>
  </si>
  <si>
    <t>KEY RATIOS AND FINANCIAL INDICATORS</t>
  </si>
  <si>
    <t>Profitability</t>
  </si>
  <si>
    <t>NOTES</t>
  </si>
  <si>
    <t>Operating EBITDA Margin (Percent)</t>
  </si>
  <si>
    <t>Liquidity</t>
  </si>
  <si>
    <t>Days Cash On Hand (DCOH) (all unrestricted sources) (Days)</t>
  </si>
  <si>
    <t>Debt Capacity and Solvency</t>
  </si>
  <si>
    <t>EBITDA Debt Service Coverage (Ratio)</t>
  </si>
  <si>
    <t>Long-Term Debt to Capitalization (Percent)</t>
  </si>
  <si>
    <t>Capital Investment</t>
  </si>
  <si>
    <t>Capital Expenditure to Depreciation Expense (Percent)</t>
  </si>
  <si>
    <t>Cumulative Capital Expenditures to Depreciation - 5 years</t>
  </si>
  <si>
    <t>Average Age of Plant (Years)</t>
  </si>
  <si>
    <t>BALANCE SHEET</t>
  </si>
  <si>
    <t>ASSETS</t>
  </si>
  <si>
    <t>Current Assets</t>
  </si>
  <si>
    <t>Cash and investments</t>
  </si>
  <si>
    <t>Examples: Cash in hand, bank deposits, money market funds, short-term government bonds, marketable securities</t>
  </si>
  <si>
    <t>Current assets - limited use</t>
  </si>
  <si>
    <t>Examples: Funds set aside for specific projects or obligations, restricted cash in saving accounts, short-term investments with usage restrictions.</t>
  </si>
  <si>
    <t>Net patient accounts receivable</t>
  </si>
  <si>
    <t>Examples: Outstanding payments due from patients, amounts receivable from insurance companies for patient services.</t>
  </si>
  <si>
    <t>Current assets with donor restrictions</t>
  </si>
  <si>
    <t>Examples: Pledges receivable (net), donated cash restricted for certain uses, short-term investments made with donated funds having specific usage instructions.</t>
  </si>
  <si>
    <t>Other current assets</t>
  </si>
  <si>
    <t>Examples: Prepaid expenses (like insurance premiums or rent), inventory of supplies, and other accounts receivable.</t>
  </si>
  <si>
    <t>Total Current Assets - Fill from Balance Sheet</t>
  </si>
  <si>
    <t>GREEN background indicates values match "Checks" below</t>
  </si>
  <si>
    <t>Non-Current Assets</t>
  </si>
  <si>
    <t>Board designated and undesignated investments</t>
  </si>
  <si>
    <t>Property, plant, and equipment - net</t>
  </si>
  <si>
    <t>Examples: Buildings, machinery, office equipment, vehicles, furniture (net).</t>
  </si>
  <si>
    <t>Right of use assets</t>
  </si>
  <si>
    <t>Assets with donor restrictions</t>
  </si>
  <si>
    <t>Examples: Endowment funds with long-term restrictions, property donated for specific, long-term pledges receivables (net).</t>
  </si>
  <si>
    <t>Total Assets - Fill from Balance Sheet</t>
  </si>
  <si>
    <t>LIABILITIES</t>
  </si>
  <si>
    <t>Current Liabilities</t>
  </si>
  <si>
    <t>Current portion of long-term debt and finance lease liability</t>
  </si>
  <si>
    <t>Examples: Payments due within a year on long-term loans or mortgages and short-term obligations of finance leases (e.g., equipment, vehicles).</t>
  </si>
  <si>
    <t>Current portion of operating lease liability</t>
  </si>
  <si>
    <t>Examples: Rent payments due within the next year for leased properties (office space, facilities) and payments for equipment or vehicle leases classified as operating leases.</t>
  </si>
  <si>
    <t>Accounts payable and other accrued liabilties</t>
  </si>
  <si>
    <t>Examples: Amounts owed to suppliers or service providers and short-term obligations to contractors or consultants.</t>
  </si>
  <si>
    <t>Accrued payroll, payroll taxes and amounts withheld</t>
  </si>
  <si>
    <t>Other current liabilities</t>
  </si>
  <si>
    <t>Examples: Unearned revenue (e.g., advance payments from customers for services not yet rendered), short-term obligations to affiliates or related parties, and current portion of deferred revenue.</t>
  </si>
  <si>
    <t>Total Current Liabilities - Fill from Balance Sheet</t>
  </si>
  <si>
    <t>Non-Current Liabilities</t>
  </si>
  <si>
    <t>Long-term debt and finance lease liability, less current portion</t>
  </si>
  <si>
    <t>Long-term operating lease liability, less current portion</t>
  </si>
  <si>
    <t>Examples: Remaining payments for long-term leased properties or equipment where the lease term extends beyond the next fiscal year, excluding the portion due within the next fiscal year.</t>
  </si>
  <si>
    <t>Accrued retirement benefits</t>
  </si>
  <si>
    <t>Self-insurance reserves, less current portion</t>
  </si>
  <si>
    <t>Examples: Reserves for potential future claims related to health care, workers’ compensation, or liability insurance, excluding the portion expected to be paid within the next fiscal year.</t>
  </si>
  <si>
    <t>Other liabilities</t>
  </si>
  <si>
    <t>Examples: Deferred tax liabilities, long-term deferred revenue, obligations under derivative contracts, and any other miscellaneous long-term liabilities.</t>
  </si>
  <si>
    <t>Total Liabilities - Fill from Balance Sheet</t>
  </si>
  <si>
    <t>EQUITY (Net Assets)</t>
  </si>
  <si>
    <t>Unrestricted</t>
  </si>
  <si>
    <t>Total Liabilities and Net Assets - Fill from Balance Sheet</t>
  </si>
  <si>
    <t>INCOME STATEMENT</t>
  </si>
  <si>
    <t>Operating Revenue</t>
  </si>
  <si>
    <t>Net patient service revenue</t>
  </si>
  <si>
    <t>Research revenue</t>
  </si>
  <si>
    <t>Examples: Grants and contracts for medical or clinical research, funding from pharmaceutical or biotech companies for trials, and other sponsored research activities.</t>
  </si>
  <si>
    <t>Other revenue</t>
  </si>
  <si>
    <r>
      <t>Total Operating Revenue</t>
    </r>
    <r>
      <rPr>
        <b/>
        <sz val="11"/>
        <color theme="1"/>
        <rFont val="Calibri"/>
        <family val="2"/>
        <scheme val="minor"/>
      </rPr>
      <t xml:space="preserve"> - Fill from Income Statement</t>
    </r>
  </si>
  <si>
    <t>Operating Expenses</t>
  </si>
  <si>
    <t>Income Taxes</t>
  </si>
  <si>
    <t>Interest</t>
  </si>
  <si>
    <t>Examples: Interest on bank loans, bonds, mortgages, and other forms of debt.</t>
  </si>
  <si>
    <t>Depreciation and amortization</t>
  </si>
  <si>
    <t>Examples: Depreciation of buildings, equipment, and vehicles; amortization of intangible assets like patents and software.</t>
  </si>
  <si>
    <t>Employee Salaries and Benefits</t>
  </si>
  <si>
    <t>Examples: Wages and salaries, health insurance, retirement benefits, bonuses, and payroll taxes.</t>
  </si>
  <si>
    <t>Supplies</t>
  </si>
  <si>
    <t>Examples: Medical supplies for hospitals, office supplies, cleaning supplies, and equipment maintenance materials.</t>
  </si>
  <si>
    <t>Other operating expenses</t>
  </si>
  <si>
    <r>
      <t>Total Operating Expenses</t>
    </r>
    <r>
      <rPr>
        <b/>
        <sz val="11"/>
        <color theme="1"/>
        <rFont val="Calibri"/>
        <family val="2"/>
        <scheme val="minor"/>
      </rPr>
      <t xml:space="preserve"> - Fill from Income Statement</t>
    </r>
  </si>
  <si>
    <t>(Loss) Income From Operations</t>
  </si>
  <si>
    <t>Non-Operating Gains (Losses)</t>
  </si>
  <si>
    <t>Realized gains (losses) on investments</t>
  </si>
  <si>
    <t>Unrealized gains (losses) on investments</t>
  </si>
  <si>
    <t>Pension-related expenses</t>
  </si>
  <si>
    <t>Other</t>
  </si>
  <si>
    <t>Examples: Gains or losses from foreign exchange differences, gains or losses from the disposal of assets not used in operations, insurance settlements, or other irregular or infrequent items.</t>
  </si>
  <si>
    <r>
      <t xml:space="preserve">Total Non-Operating Gains (Losses) </t>
    </r>
    <r>
      <rPr>
        <b/>
        <sz val="11"/>
        <color theme="1"/>
        <rFont val="Calibri"/>
        <family val="2"/>
        <scheme val="minor"/>
      </rPr>
      <t>- Fill from Income Statement</t>
    </r>
  </si>
  <si>
    <r>
      <t>(Deficiency) Excess of Revenue and Nonoperating</t>
    </r>
    <r>
      <rPr>
        <b/>
        <sz val="11"/>
        <color theme="1"/>
        <rFont val="Calibri"/>
        <family val="2"/>
        <scheme val="minor"/>
      </rPr>
      <t xml:space="preserve"> - Fill from Income Statement</t>
    </r>
  </si>
  <si>
    <t>Changes in net assets without donor restrictions</t>
  </si>
  <si>
    <t>Net assets released from restriction for PPE</t>
  </si>
  <si>
    <t>PPE = Property, plant, and equipment; Examples: Funds initially donated for specific capital projects (like building a new facility) that are now being utilized for those purposes, release of funds restricted for the purchase or improvement of equipment or buildings.</t>
  </si>
  <si>
    <t>Other changes in net assets without donor restrictions</t>
  </si>
  <si>
    <r>
      <t>(Decrease) Increase in Net Assets without Donor Restrictions</t>
    </r>
    <r>
      <rPr>
        <b/>
        <sz val="11"/>
        <color theme="1"/>
        <rFont val="Calibri"/>
        <family val="2"/>
        <scheme val="minor"/>
      </rPr>
      <t xml:space="preserve"> - Fill from Income Statement</t>
    </r>
  </si>
  <si>
    <t>Accumulated depreciation and amortization</t>
  </si>
  <si>
    <t>SOURCE: Footnotes to Audited Financial Statements</t>
  </si>
  <si>
    <t>Capital expenditure (purchases of property plant and equipment)</t>
  </si>
  <si>
    <t>Commercial</t>
  </si>
  <si>
    <t>Medicare (FFS and Medicare Advantage)</t>
  </si>
  <si>
    <t>Medicaid (FFS and Managed Care)</t>
  </si>
  <si>
    <t>Self-Pay and Other</t>
  </si>
  <si>
    <t>Implicit Price Concession (AFS)</t>
  </si>
  <si>
    <t>SOURCE: May be available in footnotes to Audited Financial Statements</t>
  </si>
  <si>
    <t>Charity Care at Cost (AFS)</t>
  </si>
  <si>
    <t>Charity Care as % Operating Expense (AFS)</t>
  </si>
  <si>
    <t>Use Operating Expense value from Audited Financial Statements</t>
  </si>
  <si>
    <t>Optional Measures from IRS Form 990 Filings</t>
  </si>
  <si>
    <t>Charity Care (IRS Form 990)</t>
  </si>
  <si>
    <t>SOURCE: IRS Form 990 Filings. Analyst may need to review of filings for each hospital within a system. 
Analyst should use Operating Cost value from IRS Form 990 Filings for calculations.</t>
  </si>
  <si>
    <t>Charity Care as % Operating Cost (IRS Form 990)</t>
  </si>
  <si>
    <t>Bad Debt (IRS Form 990)</t>
  </si>
  <si>
    <t>Bad Debt as % Operating Cost (IRS Form 990)</t>
  </si>
  <si>
    <t>Checks</t>
  </si>
  <si>
    <r>
      <rPr>
        <b/>
        <sz val="11"/>
        <color theme="1"/>
        <rFont val="Calibri"/>
        <family val="2"/>
        <scheme val="minor"/>
      </rPr>
      <t xml:space="preserve">Autofills - </t>
    </r>
    <r>
      <rPr>
        <sz val="11"/>
        <color theme="1"/>
        <rFont val="Calibri"/>
        <family val="2"/>
        <scheme val="minor"/>
      </rPr>
      <t>Total Current Assets</t>
    </r>
  </si>
  <si>
    <r>
      <rPr>
        <b/>
        <sz val="11"/>
        <color theme="1"/>
        <rFont val="Calibri"/>
        <family val="2"/>
        <scheme val="minor"/>
      </rPr>
      <t xml:space="preserve">Autofills - </t>
    </r>
    <r>
      <rPr>
        <sz val="11"/>
        <color theme="1"/>
        <rFont val="Calibri"/>
        <family val="2"/>
        <scheme val="minor"/>
      </rPr>
      <t>Total Non-Current Assets</t>
    </r>
  </si>
  <si>
    <r>
      <rPr>
        <b/>
        <sz val="11"/>
        <color theme="1"/>
        <rFont val="Calibri"/>
        <family val="2"/>
        <scheme val="minor"/>
      </rPr>
      <t xml:space="preserve">Autofills - </t>
    </r>
    <r>
      <rPr>
        <sz val="11"/>
        <color theme="1"/>
        <rFont val="Calibri"/>
        <family val="2"/>
        <scheme val="minor"/>
      </rPr>
      <t>Total Assets</t>
    </r>
  </si>
  <si>
    <r>
      <rPr>
        <b/>
        <sz val="11"/>
        <color theme="1"/>
        <rFont val="Calibri"/>
        <family val="2"/>
        <scheme val="minor"/>
      </rPr>
      <t xml:space="preserve">Autofills - </t>
    </r>
    <r>
      <rPr>
        <sz val="11"/>
        <color theme="1"/>
        <rFont val="Calibri"/>
        <family val="2"/>
        <scheme val="minor"/>
      </rPr>
      <t>Total Current Liabilities</t>
    </r>
  </si>
  <si>
    <r>
      <rPr>
        <b/>
        <sz val="11"/>
        <color theme="1"/>
        <rFont val="Calibri"/>
        <family val="2"/>
        <scheme val="minor"/>
      </rPr>
      <t xml:space="preserve">Autofills - </t>
    </r>
    <r>
      <rPr>
        <sz val="11"/>
        <color theme="1"/>
        <rFont val="Calibri"/>
        <family val="2"/>
        <scheme val="minor"/>
      </rPr>
      <t>Total Non-Current Liabilities</t>
    </r>
  </si>
  <si>
    <r>
      <rPr>
        <b/>
        <sz val="11"/>
        <color theme="1"/>
        <rFont val="Calibri"/>
        <family val="2"/>
        <scheme val="minor"/>
      </rPr>
      <t>Autofills -</t>
    </r>
    <r>
      <rPr>
        <sz val="11"/>
        <color theme="1"/>
        <rFont val="Calibri"/>
        <family val="2"/>
        <scheme val="minor"/>
      </rPr>
      <t xml:space="preserve"> Total Liabilities</t>
    </r>
  </si>
  <si>
    <r>
      <rPr>
        <b/>
        <sz val="11"/>
        <color theme="1"/>
        <rFont val="Calibri"/>
        <family val="2"/>
        <scheme val="minor"/>
      </rPr>
      <t xml:space="preserve">Autofills - </t>
    </r>
    <r>
      <rPr>
        <sz val="11"/>
        <color theme="1"/>
        <rFont val="Calibri"/>
        <family val="2"/>
        <scheme val="minor"/>
      </rPr>
      <t>Unrestricted Net Assets</t>
    </r>
  </si>
  <si>
    <r>
      <rPr>
        <b/>
        <sz val="11"/>
        <color theme="1"/>
        <rFont val="Calibri"/>
        <family val="2"/>
        <scheme val="minor"/>
      </rPr>
      <t xml:space="preserve">Autofills - </t>
    </r>
    <r>
      <rPr>
        <sz val="11"/>
        <color theme="1"/>
        <rFont val="Calibri"/>
        <family val="2"/>
        <scheme val="minor"/>
      </rPr>
      <t>Cash on Hand</t>
    </r>
  </si>
  <si>
    <t>NOTE: Calculation removes restricted assets in excess of total assets with donor restrictions from "cash and investments" and "board designated and undesignated investments."</t>
  </si>
  <si>
    <r>
      <rPr>
        <b/>
        <sz val="11"/>
        <color theme="1"/>
        <rFont val="Calibri"/>
        <family val="2"/>
        <scheme val="minor"/>
      </rPr>
      <t xml:space="preserve">Autofills - </t>
    </r>
    <r>
      <rPr>
        <sz val="11"/>
        <color theme="1"/>
        <rFont val="Calibri"/>
        <family val="2"/>
        <scheme val="minor"/>
      </rPr>
      <t>Total Liabilities and Net Assets</t>
    </r>
  </si>
  <si>
    <r>
      <rPr>
        <b/>
        <sz val="11"/>
        <color theme="1"/>
        <rFont val="Calibri"/>
        <family val="2"/>
        <scheme val="minor"/>
      </rPr>
      <t>Autofills -</t>
    </r>
    <r>
      <rPr>
        <sz val="11"/>
        <color theme="1"/>
        <rFont val="Calibri"/>
        <family val="2"/>
        <scheme val="minor"/>
      </rPr>
      <t xml:space="preserve"> Total Operating Revenue</t>
    </r>
  </si>
  <si>
    <r>
      <rPr>
        <b/>
        <sz val="11"/>
        <color theme="1"/>
        <rFont val="Calibri"/>
        <family val="2"/>
        <scheme val="minor"/>
      </rPr>
      <t xml:space="preserve">Autofills - </t>
    </r>
    <r>
      <rPr>
        <sz val="11"/>
        <color theme="1"/>
        <rFont val="Calibri"/>
        <family val="2"/>
        <scheme val="minor"/>
      </rPr>
      <t>Total Operating Expenses</t>
    </r>
  </si>
  <si>
    <r>
      <rPr>
        <b/>
        <sz val="11"/>
        <color theme="1"/>
        <rFont val="Calibri"/>
        <family val="2"/>
        <scheme val="minor"/>
      </rPr>
      <t xml:space="preserve">Autofills - </t>
    </r>
    <r>
      <rPr>
        <sz val="11"/>
        <color theme="1"/>
        <rFont val="Calibri"/>
        <family val="2"/>
        <scheme val="minor"/>
      </rPr>
      <t>(Loss) Income From Operations</t>
    </r>
  </si>
  <si>
    <r>
      <rPr>
        <b/>
        <sz val="11"/>
        <color theme="1"/>
        <rFont val="Calibri"/>
        <family val="2"/>
        <scheme val="minor"/>
      </rPr>
      <t xml:space="preserve">Autofills - </t>
    </r>
    <r>
      <rPr>
        <sz val="11"/>
        <color theme="1"/>
        <rFont val="Calibri"/>
        <family val="2"/>
        <scheme val="minor"/>
      </rPr>
      <t>Total Non-Operating Gains (Losses)</t>
    </r>
  </si>
  <si>
    <r>
      <rPr>
        <b/>
        <sz val="11"/>
        <color theme="1"/>
        <rFont val="Calibri"/>
        <family val="2"/>
        <scheme val="minor"/>
      </rPr>
      <t xml:space="preserve">Autofills - </t>
    </r>
    <r>
      <rPr>
        <sz val="11"/>
        <color theme="1"/>
        <rFont val="Calibri"/>
        <family val="2"/>
        <scheme val="minor"/>
      </rPr>
      <t>(Deficiency) Excess of Revenue and Nonoperating</t>
    </r>
  </si>
  <si>
    <r>
      <rPr>
        <b/>
        <sz val="11"/>
        <color theme="1"/>
        <rFont val="Calibri"/>
        <family val="2"/>
        <scheme val="minor"/>
      </rPr>
      <t xml:space="preserve">Autofills - </t>
    </r>
    <r>
      <rPr>
        <sz val="11"/>
        <color theme="1"/>
        <rFont val="Calibri"/>
        <family val="2"/>
        <scheme val="minor"/>
      </rPr>
      <t>(Decrease) Increase in Net Assets without Donor Restrictions</t>
    </r>
  </si>
  <si>
    <t>INSERT RAW DATA TABLES BELOW THIS BREAK</t>
  </si>
  <si>
    <t>Insert Balance Sheet Here (add rows as needed)</t>
  </si>
  <si>
    <t>Insert Income Statement Here (add rows as needed)</t>
  </si>
  <si>
    <t>KEY FINANCIAL INDICATORS - Definitions and Explanations</t>
  </si>
  <si>
    <t>This sheet provides greater detail on the key financial indicators calculated in the Financial Statements Data tab.</t>
  </si>
  <si>
    <t>KEY TERMS</t>
  </si>
  <si>
    <r>
      <t xml:space="preserve">EBITDA: </t>
    </r>
    <r>
      <rPr>
        <u/>
        <sz val="11"/>
        <rFont val="Calibri"/>
        <family val="2"/>
      </rPr>
      <t>E</t>
    </r>
    <r>
      <rPr>
        <sz val="11"/>
        <rFont val="Calibri"/>
        <family val="2"/>
      </rPr>
      <t xml:space="preserve">arnings from Operations </t>
    </r>
    <r>
      <rPr>
        <u/>
        <sz val="11"/>
        <rFont val="Calibri"/>
        <family val="2"/>
      </rPr>
      <t>B</t>
    </r>
    <r>
      <rPr>
        <sz val="11"/>
        <rFont val="Calibri"/>
        <family val="2"/>
      </rPr>
      <t xml:space="preserve">efore </t>
    </r>
    <r>
      <rPr>
        <u/>
        <sz val="11"/>
        <rFont val="Calibri"/>
        <family val="2"/>
      </rPr>
      <t>I</t>
    </r>
    <r>
      <rPr>
        <sz val="11"/>
        <rFont val="Calibri"/>
        <family val="2"/>
      </rPr>
      <t xml:space="preserve">nterest, </t>
    </r>
    <r>
      <rPr>
        <u/>
        <sz val="11"/>
        <rFont val="Calibri"/>
        <family val="2"/>
      </rPr>
      <t>T</t>
    </r>
    <r>
      <rPr>
        <sz val="11"/>
        <rFont val="Calibri"/>
        <family val="2"/>
      </rPr>
      <t xml:space="preserve">axes, </t>
    </r>
    <r>
      <rPr>
        <u/>
        <sz val="11"/>
        <rFont val="Calibri"/>
        <family val="2"/>
      </rPr>
      <t>D</t>
    </r>
    <r>
      <rPr>
        <sz val="11"/>
        <rFont val="Calibri"/>
        <family val="2"/>
      </rPr>
      <t xml:space="preserve">epreciation, and </t>
    </r>
    <r>
      <rPr>
        <u/>
        <sz val="11"/>
        <rFont val="Calibri"/>
        <family val="2"/>
      </rPr>
      <t>A</t>
    </r>
    <r>
      <rPr>
        <sz val="11"/>
        <rFont val="Calibri"/>
        <family val="2"/>
      </rPr>
      <t>mortization.</t>
    </r>
  </si>
  <si>
    <r>
      <t xml:space="preserve">Operating Revenue and Expenses: </t>
    </r>
    <r>
      <rPr>
        <sz val="11"/>
        <rFont val="Calibri"/>
        <family val="2"/>
      </rPr>
      <t xml:space="preserve">Revenue and expenses related to the hospital’s core business of providing health care services to patients. Examples include income from patient care and expenses from labor and supplies. </t>
    </r>
  </si>
  <si>
    <t>PROFITABILITY</t>
  </si>
  <si>
    <t>Operating EBITDA Margin (%)</t>
  </si>
  <si>
    <t>Total EBITDA Margin (%)</t>
  </si>
  <si>
    <r>
      <rPr>
        <u/>
        <sz val="11"/>
        <color theme="1"/>
        <rFont val="Calibri"/>
        <family val="2"/>
        <scheme val="minor"/>
      </rPr>
      <t>Key question for states</t>
    </r>
    <r>
      <rPr>
        <sz val="11"/>
        <color theme="1"/>
        <rFont val="Calibri"/>
        <family val="2"/>
        <scheme val="minor"/>
      </rPr>
      <t>: Are the hospital’s total activities profitable (including non-operating activities), excluding financing and tax expenses?</t>
    </r>
  </si>
  <si>
    <t>LIQUIDITY</t>
  </si>
  <si>
    <t>Days Cash on Hand (all unrestricted sources) (# days)</t>
  </si>
  <si>
    <r>
      <rPr>
        <u/>
        <sz val="11"/>
        <rFont val="Calibri"/>
        <family val="2"/>
      </rPr>
      <t>Notes</t>
    </r>
    <r>
      <rPr>
        <sz val="11"/>
        <rFont val="Calibri"/>
        <family val="2"/>
      </rPr>
      <t>:</t>
    </r>
  </si>
  <si>
    <t>- Cash and Cash Equivalents refer to the total amount of cash and other financial assets that can be converted into cash, such as short-term investments, treasury bills, and commercial paper, as well as stocks and bonds reported as “noncurrent.” It should exclude donor-restricted or trustee-held funds (such as reserves legally /contractually required for debt service, self-insurance, and risk-based reserves) but include Board-designated and other unrestricted investments. </t>
  </si>
  <si>
    <t>DEBT CAPACITY AND SOLVENCY</t>
  </si>
  <si>
    <t xml:space="preserve">Long-Term Debt to Total Capitalization (%) </t>
  </si>
  <si>
    <t>CAPITAL INVESTMENT</t>
  </si>
  <si>
    <t>Capital Expenditures to Depreciation (%) </t>
  </si>
  <si>
    <t xml:space="preserve"> </t>
  </si>
  <si>
    <t xml:space="preserve">Average Age of Plant (# years) </t>
  </si>
  <si>
    <t>REFERENCE RANGE: 100-200. NOTES: Excludes donor-restricted assets.</t>
  </si>
  <si>
    <t>REFERENCE RANGE: 40-50. Lower value indicates more favorable financial performance for this measure.</t>
  </si>
  <si>
    <t>REFERENCE RANGE: 35-40%. Lower value indicates more favorable financial performance for this measure.</t>
  </si>
  <si>
    <t>REFERENCE RANGE: 105-115%.</t>
  </si>
  <si>
    <t>REFERENCE RANGE: 10-12. Lower value indicates more favorable financial performance for this measure.</t>
  </si>
  <si>
    <t>Link: Guide to Understanding Hospital Spending through Financial Analysis</t>
  </si>
  <si>
    <t>Link: Hospital Financial Analysis - Illustrative Case Studies</t>
  </si>
  <si>
    <t>Hospital Financial Analysis Template - Companion to "Guide to Understanding Hospital Spending through Financial Analysis"</t>
  </si>
  <si>
    <t>This template is a companion to "Guide to Understanding Hospital Spending through Financial Analysis," developed by Manatt Health Strategies and Bailit Health with support from the Peterson-Milbank Program for Sustainable Health Care Costs. It is meant to support state analysts in standardizing and analyzing hospital audited financial statements and calculating the eight Key Financial Indicators described in that resource.</t>
  </si>
  <si>
    <t xml:space="preserve">See Appendix B of "Guide to Understanding Hospital Spending through Financial Analysis" for instructions on gathering financial statements for the desired hospital(s) and years. Analysts should read the enitre document for at least the most current year of interest; this will provide critical context and help with Steps 3, 4, and 5, below. </t>
  </si>
  <si>
    <t>See Appendix D of "Guide to Understanding Hospital Spending through Financial Analysis" for guidance on extracting tables from PDF files. The authors recommend transferring these tables into a blank worksheet; they are likely to require manual reformatting following extraction. For analysts dealing with data spanning more than two fiscal years, it will be necessary to manually combine the extracted tables.</t>
  </si>
  <si>
    <t xml:space="preserve">When assessing performance, analysts should also consider financial performance over time. Operating margin and total margin can demonstrate significant volatility from year-to-year and short-term performance can be misleading. Looking at trends over several years provides a more accurate understanding of the financial health of the system, especially for the metrics EBITDA Margin, Days Cash on Hand, and capital expenditure metrics. Analysts should also remember that Key Financial Indicators represent a small subset of possible measures that could provide insight into hospital financial health. Analysts should evaluate performance comprehensively, rather than basing a summary assessment of hospital performance on a single metric or even all eight. Analysts should also consider the relationship between Key Financial Indicators. The areas for additional analysis described in the "Guide to Understanding Hospital Spending through Financial Analysis" can provide insight into the eight Key Financial Indicators and help to explain or contextualize some findings. </t>
  </si>
  <si>
    <r>
      <t xml:space="preserve">Reference ranges are informed by Fitch Ratings national medians for more than 200 non-profit hospitals and health systems from 2013-2022 (most recent data available). </t>
    </r>
    <r>
      <rPr>
        <b/>
        <sz val="11"/>
        <rFont val="Calibri"/>
        <family val="2"/>
        <scheme val="minor"/>
      </rPr>
      <t>The reference ranges provide an indicator of relative financial health, but do not necessarily represent a desirable or undesirable level of financial performance.</t>
    </r>
    <r>
      <rPr>
        <sz val="11"/>
        <rFont val="Calibri"/>
        <family val="2"/>
        <scheme val="minor"/>
      </rPr>
      <t xml:space="preserve"> Non-Profit Hospital and Health System Median Values are included in "Guide to Understanding Hospital Spending through Financial Analysis" and this accompanying resource with permission from Fitch Ratings. </t>
    </r>
  </si>
  <si>
    <t xml:space="preserve">"Guide to Understanding Hospital Spending through Financial Analysis" recommends potential areas for additional analysis, including looking for major fluctuations in key indicators; considering the mix of restricted and unrestricted assets to identify any concerns related to available cash; identifying the source of any positive or negative margin and the impact of one-time funds; and reviewing spending on community benefit and free or discounted care documented in the hospital's IRS Form 990 filings. See the full guide for more information. </t>
  </si>
  <si>
    <t>Non-Recurring Revenue or Financial Assistance</t>
  </si>
  <si>
    <t>MOST RECENT YEAR</t>
  </si>
  <si>
    <t>Total EBITDA Margin (Percent)</t>
  </si>
  <si>
    <t>Hospital or Health System Name, State (Years)</t>
  </si>
  <si>
    <t>Examples: Unpaid wages or salaries at the end of a period, accrued bonuses, accrued earned time, payroll taxes not yet remitted to the government, and other withholdings from employee salaries (e.g., retirement plan contributions).</t>
  </si>
  <si>
    <t>CASH FLOW STATEMENT and FOOTNOTES TO AUDITED FINANCIAL STATEMENTS</t>
  </si>
  <si>
    <t xml:space="preserve">SOURCE: Cash Flow Statement. Value can be entered as a positive or negative value. </t>
  </si>
  <si>
    <t>Optional Additional Measures - Context for Analysis (Not Required to Calculate Key Financial Indicators)</t>
  </si>
  <si>
    <t>Optional Measures - Payer Mix</t>
  </si>
  <si>
    <r>
      <rPr>
        <b/>
        <sz val="11"/>
        <color theme="1"/>
        <rFont val="Calibri"/>
        <family val="2"/>
        <scheme val="minor"/>
      </rPr>
      <t>Optional Measures -</t>
    </r>
    <r>
      <rPr>
        <sz val="11"/>
        <color theme="1"/>
        <rFont val="Calibri"/>
        <family val="2"/>
        <scheme val="minor"/>
      </rPr>
      <t xml:space="preserve"> RAND Commercial Relative Price</t>
    </r>
  </si>
  <si>
    <t>Optional Measures - Charity Care and Bad Debt</t>
  </si>
  <si>
    <t>Optional Measures from AFS</t>
  </si>
  <si>
    <t>SOURCE: NASHP Hospital Cost Tool. Note that NASHP Hospital Cost Tool is specific to individual facilities, not health systems.</t>
  </si>
  <si>
    <t>Examples: Utility costs, professional service fees, insurance, rent, travel expenses, and marketing and advertising costs. State provider taxes should be included here.</t>
  </si>
  <si>
    <t>Days in Patient Accounts Receivable (AR) (Days)</t>
  </si>
  <si>
    <t xml:space="preserve">EBITDA Debt Service Coverage (ratio) </t>
  </si>
  <si>
    <t>SOURCE: Footnotes to Audited Financial Statements. Value can be entered as a positive or negative value.</t>
  </si>
  <si>
    <t xml:space="preserve">Days in Patient Accounts Receivable (# days) </t>
  </si>
  <si>
    <r>
      <rPr>
        <u/>
        <sz val="11"/>
        <rFont val="Calibri"/>
        <family val="2"/>
      </rPr>
      <t>Note</t>
    </r>
    <r>
      <rPr>
        <sz val="11"/>
        <rFont val="Calibri"/>
        <family val="2"/>
      </rPr>
      <t>: Instead of "Net Assets," for-profit organizations use the term “Shareholders Equity."</t>
    </r>
  </si>
  <si>
    <r>
      <t xml:space="preserve">This </t>
    </r>
    <r>
      <rPr>
        <b/>
        <i/>
        <sz val="14"/>
        <color theme="1"/>
        <rFont val="Calibri"/>
        <family val="2"/>
        <scheme val="minor"/>
      </rPr>
      <t>Hospital Financial Analysis Template</t>
    </r>
    <r>
      <rPr>
        <sz val="14"/>
        <color theme="1"/>
        <rFont val="Calibri"/>
        <family val="2"/>
        <scheme val="minor"/>
      </rPr>
      <t xml:space="preserve"> is a companion to the</t>
    </r>
    <r>
      <rPr>
        <b/>
        <i/>
        <sz val="14"/>
        <color theme="1"/>
        <rFont val="Calibri"/>
        <family val="2"/>
        <scheme val="minor"/>
      </rPr>
      <t xml:space="preserve"> Guide to Understanding Hospital Spending through Financial Analysis</t>
    </r>
    <r>
      <rPr>
        <sz val="14"/>
        <color theme="1"/>
        <rFont val="Calibri"/>
        <family val="2"/>
        <scheme val="minor"/>
      </rPr>
      <t>, developed by Manatt Health Strategies and Bailit Health with support from the Peterson-Milbank Program for Sustainable Health Care Costs. It is meant to support state analysts in standardizing and analyzing hospital audited financial statements and calculating the eight Key Financial Indicators described in that resource.
For more information, see the complete guide.</t>
    </r>
  </si>
  <si>
    <t>Cut and paste tables into the 'Financial Statement Data' worksheet below row 168. Keeping tables on the same worksheet as the standardized analysis template and Key Financial Indicator formulas facilitates easier tracking of cell references and formulas for analysts.</t>
  </si>
  <si>
    <t>Other non-current assets</t>
  </si>
  <si>
    <t>Examples: Profits (losses) from selling stocks, bonds, or other investment holdings. If realized gains and unrealized gains are not reported separately, please report realized and unrealized gains on this line.</t>
  </si>
  <si>
    <t>Board-designated assets are identified by the hospital or health system board for a specific purpose (e.g. capital projects); the board can change this designation as needed to cover other operating or capital needs. Examples: Cash, short-term and long-term investments are not restricted by a legal contract (e.g., debt service funds, insurance reserves, or malpractice insurance funds, etc) and are not restricted by donors.</t>
  </si>
  <si>
    <t xml:space="preserve">Examples: Leased office space, leased equipment, vehicles under lease agreements (net). For facilities with sale/leaseback arrangements of core hospital assets (typically facilities with private equity ownership), right of use assets may include hospital land, buildings, and equipment. </t>
  </si>
  <si>
    <t>Examples: Long-term receivables, intangible assets (like patents and trademarks), deferred tax assets, equity investments in affiliated companies.</t>
  </si>
  <si>
    <t>Examples: Net present value of future payments on mortgages, loans, or finance leases, excluding the portion due within the next year.</t>
  </si>
  <si>
    <t>Donor-restricted</t>
  </si>
  <si>
    <t>The amount charged for services (Gross Patient Service Revenue) minus third party contractual adjustments, patient discounts, and uncollectible amounts.</t>
  </si>
  <si>
    <t>Examples: Revenue from ancillary services (like cafeteria or gift shop sales), rental income from property, income from educational programs.</t>
  </si>
  <si>
    <t xml:space="preserve">Examples: Federal and state income taxes payable by the organization; do not include state provider taxes. Rarely reported by not-for-profit organizations. </t>
  </si>
  <si>
    <t>Unrestricted gifts and donations - net of related expenses</t>
  </si>
  <si>
    <t>Examples: Cash donations, endowments received, contributions of equipment or other assets that are not restricted, after deducting any fundraising or administrative costs associated with these donations.</t>
  </si>
  <si>
    <t>Examples: Increase (decrease) in market value of stocks, bonds, or other investments that have not been sold yet; value of interest rate swaps.</t>
  </si>
  <si>
    <r>
      <t xml:space="preserve">Note: Some footnotes to Audited Financial Statements may use unique payer mix categories; users may wish to rename these rows or add rows to reflect this. Audited Financial Statements usually report payer mix as a percent of net patient service revenue (NPSR) or gross patient service revenue (GPSR); analysts should indicate which applies, and should note that payer mix reported as a percent of NPSR is not comparable to payer mix reported as a percent of GPSR.
SOURCE: Footnotes to Audited Financial Statements (preferred) </t>
    </r>
    <r>
      <rPr>
        <i/>
        <u/>
        <sz val="11"/>
        <color theme="1"/>
        <rFont val="Calibri"/>
        <family val="2"/>
        <scheme val="minor"/>
      </rPr>
      <t>OR</t>
    </r>
    <r>
      <rPr>
        <sz val="11"/>
        <color theme="1"/>
        <rFont val="Calibri"/>
        <family val="2"/>
        <scheme val="minor"/>
      </rPr>
      <t xml:space="preserve"> NASHP Hospital Cost Tool. Note that NASHP Hospital Cost Tool is specific to individual facilities, not health systems. </t>
    </r>
  </si>
  <si>
    <t xml:space="preserve">NOTE: IRS Form 990 Filing entities often differ from those included on Audited Financial Statements. </t>
  </si>
  <si>
    <t>Examples: Revaluation of assets, restructuring costs, adjustments due to changes in accounting policies or errors, extraordinary items, and other significant one-time adjustments.</t>
  </si>
  <si>
    <t>Pension-related changes in net assests</t>
  </si>
  <si>
    <t>Example: Retirement benefit plan adjustments or revaluations.</t>
  </si>
  <si>
    <t>Examples: Returns on pension plan assets; pension cost other than service cost.</t>
  </si>
  <si>
    <t>Examples: Pension obligation, post-retirement health care benefits, and other long-term employee retirement benefits that are accrued but not yet payable.</t>
  </si>
  <si>
    <t>Transfers to other entities</t>
  </si>
  <si>
    <t>Dividend payment</t>
  </si>
  <si>
    <t xml:space="preserve">Operating EBITDA Margin (Percent) Excluding Material Non-Recurring Items (Revenue, including Financial Subsidy, or Expense) </t>
  </si>
  <si>
    <t>Non-Recurring Operating Expenses</t>
  </si>
  <si>
    <t>Enter positive value. Examples: Non-recurring restructuring costs, sale of assets.</t>
  </si>
  <si>
    <t>REFERENCE RANGE: 8-10%.</t>
  </si>
  <si>
    <t>REFERENCE RANGE: 3-4. NOTES: Calculation excludes unrealized gains (losses) on investments (row 101).</t>
  </si>
  <si>
    <r>
      <t>REFERENCE RANGE: 10-12%.</t>
    </r>
    <r>
      <rPr>
        <b/>
        <sz val="11"/>
        <rFont val="Calibri"/>
        <family val="2"/>
        <scheme val="minor"/>
      </rPr>
      <t xml:space="preserve"> </t>
    </r>
    <r>
      <rPr>
        <sz val="11"/>
        <rFont val="Calibri"/>
        <family val="2"/>
        <scheme val="minor"/>
      </rPr>
      <t>NOTES: Excludes Non-Recurring Revenue or Financial Assistance (row 123) and removes Non-Recurring Operating Expenses (Row 124).</t>
    </r>
  </si>
  <si>
    <t>REFERENCE RANGE: 10-12%. NOTES: Calculation excludes unrealized gains (losses) (row 101).</t>
  </si>
  <si>
    <t>03.04.2025</t>
  </si>
  <si>
    <r>
      <t xml:space="preserve">ADJUSTED RATIOS - </t>
    </r>
    <r>
      <rPr>
        <b/>
        <i/>
        <sz val="11"/>
        <color theme="1"/>
        <rFont val="Calibri"/>
        <family val="2"/>
        <scheme val="minor"/>
      </rPr>
      <t>EXCLUDING NON-RECURRING REVENUE OR FINANCIAL ASSISTANCE</t>
    </r>
  </si>
  <si>
    <t xml:space="preserve">Analysits may wish to use adjusted EBITDA Operating Margin to assess long-term profitability in the absence of one-time revenue such as government financial assistance, sale of major assets, etc. </t>
  </si>
  <si>
    <t>Trustee-held investments are funds that are legally or contractually required to be set aside for a specific purpose. Examples: Debt service reserve funds, self-insurance reserves, trustee-held funds.</t>
  </si>
  <si>
    <t>Trustee-held assets</t>
  </si>
  <si>
    <t xml:space="preserve">Example: Academic medical center transfers to related medical schools/universities; transfers from a system-owned hospital to the corporate owner. </t>
  </si>
  <si>
    <t>Only applies to investor-owned entities. Examples: Dividends paid out, stock buybacks.</t>
  </si>
  <si>
    <t xml:space="preserve">These funds are considered extraordinary, non-recurring contributions and are separated from regular operating revenue for analysis purposes. Note that this may not be applicable to all organizations. Examples: Government grants, subsidies, and other financial assistance (e.g., government funds provided to offset the impact of the COVID-19 pandemic on hospital operations). </t>
  </si>
  <si>
    <t>- Hospitals and health systems that do not own their buildings and/or land may appear to have extremely low Average Age of Plant because they are not recording depreciation expense on assets owned by another entity. This is frequently true of government-owned hospitals, as well as private equity-owned hospitals that have sale/leaseback arrangements of core hospital assets.</t>
  </si>
  <si>
    <t xml:space="preserve">- Accumulated Depreciation and Amortization can be found in the footnotes to the Audited Financial Statements. </t>
  </si>
  <si>
    <r>
      <rPr>
        <u/>
        <sz val="11"/>
        <rFont val="Calibri"/>
        <family val="2"/>
      </rPr>
      <t>Notes</t>
    </r>
    <r>
      <rPr>
        <sz val="11"/>
        <rFont val="Calibri"/>
        <family val="2"/>
      </rPr>
      <t xml:space="preserve">: </t>
    </r>
  </si>
  <si>
    <r>
      <rPr>
        <u/>
        <sz val="11"/>
        <rFont val="Calibri"/>
        <family val="2"/>
      </rPr>
      <t>Reference Range</t>
    </r>
    <r>
      <rPr>
        <sz val="11"/>
        <rFont val="Calibri"/>
        <family val="2"/>
      </rPr>
      <t>: 10-12. Lower value indicates more favorable financial performance for this measure.</t>
    </r>
  </si>
  <si>
    <r>
      <rPr>
        <u/>
        <sz val="11"/>
        <rFont val="Calibri"/>
        <family val="2"/>
      </rPr>
      <t>Formula</t>
    </r>
    <r>
      <rPr>
        <sz val="11"/>
        <rFont val="Calibri"/>
        <family val="2"/>
      </rPr>
      <t>: Average Age of Plant = Accumulated Depreciation and Amortization / Annual Depreciation and Amortization Expense</t>
    </r>
  </si>
  <si>
    <r>
      <rPr>
        <u/>
        <sz val="11"/>
        <rFont val="Calibri"/>
        <family val="2"/>
        <scheme val="minor"/>
      </rPr>
      <t>Description</t>
    </r>
    <r>
      <rPr>
        <sz val="11"/>
        <rFont val="Calibri"/>
        <family val="2"/>
        <scheme val="minor"/>
      </rPr>
      <t>: Average Age of Plant assesses the age of a health system’s or hospital’s assets, particularly those related to delivering patient care. It provides insight into how old the infrastructure of the facilities is on average. This metric includes all the fixed assets used in the provision of patient care. Fixed assets typically include items such as buildings, machinery, equipment, vehicles, and furniture that are necessary for conducting operations. A higher average age of plant over time may indicate that assets are aging faster than they are being updated or upgraded to incorporate new technologies and might require maintenance, repair, replacement, or technological upgrades to remain efficient, effective, and competitive. </t>
    </r>
  </si>
  <si>
    <r>
      <rPr>
        <u/>
        <sz val="11"/>
        <rFont val="Calibri"/>
        <family val="2"/>
      </rPr>
      <t>Key question for states</t>
    </r>
    <r>
      <rPr>
        <sz val="11"/>
        <rFont val="Calibri"/>
        <family val="2"/>
      </rPr>
      <t>:</t>
    </r>
    <r>
      <rPr>
        <b/>
        <sz val="11"/>
        <rFont val="Calibri"/>
        <family val="2"/>
      </rPr>
      <t xml:space="preserve"> </t>
    </r>
    <r>
      <rPr>
        <sz val="11"/>
        <rFont val="Calibri"/>
        <family val="2"/>
      </rPr>
      <t>How old, on average, are the hospital’s capital assets? </t>
    </r>
  </si>
  <si>
    <t>- Cumulative Capital Expenditures to Depreciation Expense over multiple years = (Sum of Capital Expenditures for Purchases of Property, Plant, and Equipment for years of interest) / (Sum of Depreciation and Amortization Expense for years of interest) x 100 </t>
  </si>
  <si>
    <t>- Capital Expenditures for Purchases of Property, Plant, and Equipment are found on the Cash Flow Statement within the organization’s Audited Financial Statements.</t>
  </si>
  <si>
    <r>
      <rPr>
        <u/>
        <sz val="11"/>
        <rFont val="Calibri"/>
        <family val="2"/>
      </rPr>
      <t>Reference Range</t>
    </r>
    <r>
      <rPr>
        <sz val="11"/>
        <rFont val="Calibri"/>
        <family val="2"/>
      </rPr>
      <t>: 105-115%. Reference range is most relevant when applied to cumulative capital expenditures over 3-5 years.</t>
    </r>
  </si>
  <si>
    <r>
      <rPr>
        <u/>
        <sz val="11"/>
        <rFont val="Calibri"/>
        <family val="2"/>
      </rPr>
      <t>Formula</t>
    </r>
    <r>
      <rPr>
        <sz val="11"/>
        <rFont val="Calibri"/>
        <family val="2"/>
      </rPr>
      <t>: Capital Expenditures to Depreciation Expense  = Capital Expenditures for Purchases of Property, Plant, and Equipment / Depreciation and Amortization Expense x 100 </t>
    </r>
  </si>
  <si>
    <r>
      <rPr>
        <u/>
        <sz val="11"/>
        <rFont val="Calibri"/>
        <family val="2"/>
      </rPr>
      <t>Description</t>
    </r>
    <r>
      <rPr>
        <sz val="11"/>
        <rFont val="Calibri"/>
        <family val="2"/>
      </rPr>
      <t>: The ratio of Capital Expenditures to Depreciation assesses how much a hospital is investing in its long-term assets, such as property, plant, and equipment (PP&amp;E), relative to the depreciation expense it recognizes on those assets. This ratio provides insight into whether a hospital is investing in maintaining and expanding its productive physical capacity. It is best to measure this over a 3-5-year period if the information is available, as capital investments are made in multi-year cycles. </t>
    </r>
  </si>
  <si>
    <r>
      <rPr>
        <u/>
        <sz val="11"/>
        <rFont val="Calibri"/>
        <family val="2"/>
      </rPr>
      <t>Key question for states</t>
    </r>
    <r>
      <rPr>
        <sz val="11"/>
        <rFont val="Calibri"/>
        <family val="2"/>
      </rPr>
      <t>: Is the hospital replacing fixed assets as they age and investing in new facilities and equipment? </t>
    </r>
  </si>
  <si>
    <r>
      <rPr>
        <u/>
        <sz val="11"/>
        <rFont val="Calibri"/>
        <family val="2"/>
      </rPr>
      <t>Reference Range</t>
    </r>
    <r>
      <rPr>
        <sz val="11"/>
        <rFont val="Calibri"/>
        <family val="2"/>
      </rPr>
      <t>: 35-40%. Lower values indicate more favorable financial performance for this measure. Very low values can indicate a health system that cannot access long-term debt due to poor financial performance, or a health system that does not need to access long-term debt because of extremely strong financial performance and high net assets.</t>
    </r>
  </si>
  <si>
    <r>
      <rPr>
        <u/>
        <sz val="11"/>
        <rFont val="Calibri"/>
        <family val="2"/>
      </rPr>
      <t>Formula</t>
    </r>
    <r>
      <rPr>
        <sz val="11"/>
        <rFont val="Calibri"/>
        <family val="2"/>
      </rPr>
      <t>: Long-Term Debt to Total Capitalization = Total Long-Term Debt / (Total Long-Term Debt + Net Assets) x 100 </t>
    </r>
  </si>
  <si>
    <r>
      <rPr>
        <u/>
        <sz val="11"/>
        <rFont val="Calibri"/>
        <family val="2"/>
      </rPr>
      <t>Description</t>
    </r>
    <r>
      <rPr>
        <sz val="11"/>
        <rFont val="Calibri"/>
        <family val="2"/>
      </rPr>
      <t>: Long-Term Debt to Total Capitalization is a ratio that measures the total amount of outstanding long-term debt as a percentage of the firm’s total capitalization. Total capitalization means the sum of the hospital’s two sources of long-term capital: long-term debt and net assets (equity). The ratio is an indicator of the hospital’s leverage, or level of debt used to acquire assets. A higher ratio indicates a higher degree of leverage, which could mean greater financial risk if the hospital struggles to meet its debt service obligations); a lower ratio indicates that the hospital is less reliant on debt for long-term capital and represents stronger financial performance. </t>
    </r>
  </si>
  <si>
    <r>
      <rPr>
        <u/>
        <sz val="11"/>
        <rFont val="Calibri"/>
        <family val="2"/>
      </rPr>
      <t>Key question for states</t>
    </r>
    <r>
      <rPr>
        <sz val="11"/>
        <rFont val="Calibri"/>
        <family val="2"/>
      </rPr>
      <t xml:space="preserve">: How much debt is used to finance long-term capital requirements? </t>
    </r>
  </si>
  <si>
    <t>- Calculation excludes Unrealized Gains (Losses) on Investments (row 101).</t>
  </si>
  <si>
    <t>- Debt covenants between hospitals and lenders often include minimum EBITDA Debt Service Coverage requirements, typically between 1.1 and 1.25; these represent the minimum requirement for a hospital to meet its debt service obligations. Higher ratios offer additional comfort to creditors.</t>
  </si>
  <si>
    <r>
      <rPr>
        <u/>
        <sz val="11"/>
        <rFont val="Calibri"/>
        <family val="2"/>
      </rPr>
      <t>Note</t>
    </r>
    <r>
      <rPr>
        <sz val="11"/>
        <rFont val="Calibri"/>
        <family val="2"/>
      </rPr>
      <t xml:space="preserve">: </t>
    </r>
  </si>
  <si>
    <r>
      <rPr>
        <u/>
        <sz val="11"/>
        <rFont val="Calibri"/>
        <family val="2"/>
      </rPr>
      <t>Reference Range</t>
    </r>
    <r>
      <rPr>
        <sz val="11"/>
        <rFont val="Calibri"/>
        <family val="2"/>
      </rPr>
      <t xml:space="preserve">: 3-4. </t>
    </r>
  </si>
  <si>
    <r>
      <rPr>
        <u/>
        <sz val="11"/>
        <rFont val="Calibri"/>
        <family val="2"/>
      </rPr>
      <t>Formula</t>
    </r>
    <r>
      <rPr>
        <sz val="11"/>
        <rFont val="Calibri"/>
        <family val="2"/>
      </rPr>
      <t>: EBITDA Debt Service Coverage = EBITDA / (prior year Current Long-Term Debt + current year Interest Expense)</t>
    </r>
  </si>
  <si>
    <r>
      <rPr>
        <u/>
        <sz val="11"/>
        <rFont val="Calibri"/>
        <family val="2"/>
      </rPr>
      <t>Description</t>
    </r>
    <r>
      <rPr>
        <sz val="11"/>
        <rFont val="Calibri"/>
        <family val="2"/>
      </rPr>
      <t>: EBITDA Debt Service Coverage is a financial metric that measures a hospital’s ability to meet its debt obligations. It is calculated by dividing the hospital’s total EBITDA by its debt service. Debt service refers to the amount of money required to pay the principal and interest on outstanding long-term debt. A higher ratio indicates that a hospital can more easily meet its debt service obligations. Some analysts also calculate this ratio using Operating EBITDA. </t>
    </r>
  </si>
  <si>
    <r>
      <rPr>
        <u/>
        <sz val="11"/>
        <rFont val="Calibri"/>
        <family val="2"/>
      </rPr>
      <t>Key question for states</t>
    </r>
    <r>
      <rPr>
        <sz val="11"/>
        <rFont val="Calibri"/>
        <family val="2"/>
      </rPr>
      <t>: Can the hospital generate enough cash from operations to meet principal and interest payments on its long-term debt?</t>
    </r>
  </si>
  <si>
    <r>
      <rPr>
        <u/>
        <sz val="11"/>
        <rFont val="Calibri"/>
        <family val="2"/>
      </rPr>
      <t>Note</t>
    </r>
    <r>
      <rPr>
        <sz val="11"/>
        <rFont val="Calibri"/>
        <family val="2"/>
      </rPr>
      <t>: Sometimes Audited Financial Statements list Patient Accounts Receivable separately from other types of expected payments (e.g., donor contributions, or third party receivables). This metric should be limited to Patient Account Receivables.</t>
    </r>
  </si>
  <si>
    <r>
      <rPr>
        <u/>
        <sz val="11"/>
        <rFont val="Calibri"/>
        <family val="2"/>
      </rPr>
      <t>Reference Range</t>
    </r>
    <r>
      <rPr>
        <sz val="11"/>
        <rFont val="Calibri"/>
        <family val="2"/>
      </rPr>
      <t>: 40-50. Lower value indicates more favorable financial performance for this measure, though Days in Patient Accounts Receivable below 30 may indicate a lack of insured patient revenues to collect.</t>
    </r>
  </si>
  <si>
    <r>
      <rPr>
        <u/>
        <sz val="11"/>
        <rFont val="Calibri"/>
        <family val="2"/>
      </rPr>
      <t>Formula</t>
    </r>
    <r>
      <rPr>
        <sz val="11"/>
        <rFont val="Calibri"/>
        <family val="2"/>
      </rPr>
      <t xml:space="preserve">: Days in Patient AR = Net Patient Accounts Receivable / (Net Patient Revenue / 365) </t>
    </r>
  </si>
  <si>
    <r>
      <rPr>
        <u/>
        <sz val="11"/>
        <rFont val="Calibri"/>
        <family val="2"/>
      </rPr>
      <t>Description</t>
    </r>
    <r>
      <rPr>
        <sz val="11"/>
        <rFont val="Calibri"/>
        <family val="2"/>
      </rPr>
      <t>: Days in Patient Accounts Receivable (Days in AR) is a financial metric that measures the average number of days it takes for a hospital to collect payment from its customers or clients (in this case, patients and/or their insurers) after providing a service. It is a key indicator of how efficiently a hospital manages its accounts receivable; lower values for Days in AR represents better financial performance.  </t>
    </r>
  </si>
  <si>
    <r>
      <rPr>
        <u/>
        <sz val="11"/>
        <rFont val="Calibri"/>
        <family val="2"/>
      </rPr>
      <t>Key question for states</t>
    </r>
    <r>
      <rPr>
        <sz val="11"/>
        <rFont val="Calibri"/>
        <family val="2"/>
      </rPr>
      <t>: How long does it take the hospital to collect payments from patients and their insurers? </t>
    </r>
  </si>
  <si>
    <t>- Average Daily Operating Expenses refer to the average amount of money a hospital spends on its daily operations, such as salaries, rent, utilities, and other expenses, excluding non-cash items like depreciation and amortization. It does not include non-operating expenses such as debt principal payments or capital expenditures. It is calculated by dividing Operating Expenses by 365.</t>
  </si>
  <si>
    <r>
      <rPr>
        <u/>
        <sz val="11"/>
        <rFont val="Calibri"/>
        <family val="2"/>
      </rPr>
      <t>Reference Range</t>
    </r>
    <r>
      <rPr>
        <sz val="11"/>
        <rFont val="Calibri"/>
        <family val="2"/>
      </rPr>
      <t>: 100-200.</t>
    </r>
  </si>
  <si>
    <r>
      <rPr>
        <u/>
        <sz val="11"/>
        <rFont val="Calibri"/>
        <family val="2"/>
      </rPr>
      <t>Formula</t>
    </r>
    <r>
      <rPr>
        <sz val="11"/>
        <rFont val="Calibri"/>
        <family val="2"/>
      </rPr>
      <t>: Days Cash on Hand = (Cash and Cash Equivalents + unrestricted investments) / (Average Daily Operating Expenses) </t>
    </r>
  </si>
  <si>
    <r>
      <rPr>
        <u/>
        <sz val="11"/>
        <rFont val="Calibri"/>
        <family val="2"/>
      </rPr>
      <t>Description</t>
    </r>
    <r>
      <rPr>
        <sz val="11"/>
        <rFont val="Calibri"/>
        <family val="2"/>
      </rPr>
      <t>: Days Cash on Hand is a financial metric that measures the number of days a hospital can meet operating expenses (payroll, supplies, purchased services) without collecting additional revenues. It is calculated by dividing the total unrestricted cash and investments by the average daily cash operating expenses of the hospital. </t>
    </r>
  </si>
  <si>
    <r>
      <rPr>
        <u/>
        <sz val="11"/>
        <rFont val="Calibri"/>
        <family val="2"/>
      </rPr>
      <t>Key question for states</t>
    </r>
    <r>
      <rPr>
        <sz val="11"/>
        <rFont val="Calibri"/>
        <family val="2"/>
      </rPr>
      <t>: For how long could the hospital operate and pay its bills without additional income?</t>
    </r>
  </si>
  <si>
    <t>- Hospitals and health systems may still be sustainable with Total EBITDA Margin below the reference range. Reference ranges derived from credit rating agency medians are based on the performance of rated hospitals and health systems; as noted above, rated hospitals and health systems tend to have better financial performance than hospitals and health systems generally.</t>
  </si>
  <si>
    <r>
      <rPr>
        <u/>
        <sz val="11"/>
        <rFont val="Calibri"/>
        <family val="2"/>
      </rPr>
      <t>Reference Range</t>
    </r>
    <r>
      <rPr>
        <sz val="11"/>
        <rFont val="Calibri"/>
        <family val="2"/>
      </rPr>
      <t>: 10-12%.</t>
    </r>
  </si>
  <si>
    <r>
      <rPr>
        <u/>
        <sz val="11"/>
        <rFont val="Calibri"/>
        <family val="2"/>
      </rPr>
      <t>Formula</t>
    </r>
    <r>
      <rPr>
        <sz val="11"/>
        <rFont val="Calibri"/>
        <family val="2"/>
      </rPr>
      <t xml:space="preserve">: Total EBITDA Margin = (Net Income + Interest Expense + Tax Expense + Depreciation and Amortization Expense - Unrealized Gains (Losses) on Investments) / (Operating Revenue + Non-Operating Revenue - Unrealized Gains (Losses) on Investments) x 100 </t>
    </r>
  </si>
  <si>
    <r>
      <rPr>
        <u/>
        <sz val="11"/>
        <rFont val="Calibri"/>
        <family val="2"/>
      </rPr>
      <t>Description</t>
    </r>
    <r>
      <rPr>
        <sz val="11"/>
        <rFont val="Calibri"/>
        <family val="2"/>
      </rPr>
      <t>: Total EBITDA Margin is a financial metric used to evaluate the overall operating performance and profitability of the entity for both the core business as well as non-core, usually “passive” activities such as investment income and philanthropy. Total EBITDA Margin represents the overall earnings a hospital generates from both core and peripheral activities before accounting for interest expenses, income taxes, and non-cash expenses such as depreciation and amortization. </t>
    </r>
  </si>
  <si>
    <t>- Hospitals and health systems may still be sustainable with Operating EBITDA Margin below the reference range. Reference ranges derived from credit rating agency medians are based on the performance of rated hospitals and health systems; as noted above, rated hospitals and health systems tend to have better financial performance than hospitals and health systems generally.</t>
  </si>
  <si>
    <t>- Net Operating Income also referred to as (Loss) Income from Operations (Financial Statement Data tab, row 161). Calculation excludes non-recurring operating expenses (row 124).</t>
  </si>
  <si>
    <r>
      <rPr>
        <u/>
        <sz val="11"/>
        <color theme="1"/>
        <rFont val="Calibri"/>
        <family val="2"/>
        <scheme val="minor"/>
      </rPr>
      <t>Notes</t>
    </r>
    <r>
      <rPr>
        <sz val="11"/>
        <color theme="1"/>
        <rFont val="Calibri"/>
        <family val="2"/>
        <scheme val="minor"/>
      </rPr>
      <t xml:space="preserve">: </t>
    </r>
  </si>
  <si>
    <r>
      <rPr>
        <u/>
        <sz val="11"/>
        <color theme="1"/>
        <rFont val="Calibri"/>
        <family val="2"/>
        <scheme val="minor"/>
      </rPr>
      <t>Reference Range</t>
    </r>
    <r>
      <rPr>
        <sz val="11"/>
        <color theme="1"/>
        <rFont val="Calibri"/>
        <family val="2"/>
        <scheme val="minor"/>
      </rPr>
      <t xml:space="preserve">: 8-10%. </t>
    </r>
  </si>
  <si>
    <r>
      <rPr>
        <u/>
        <sz val="11"/>
        <color theme="1"/>
        <rFont val="Calibri"/>
        <family val="2"/>
        <scheme val="minor"/>
      </rPr>
      <t>Formula</t>
    </r>
    <r>
      <rPr>
        <sz val="11"/>
        <color theme="1"/>
        <rFont val="Calibri"/>
        <family val="2"/>
        <scheme val="minor"/>
      </rPr>
      <t xml:space="preserve">: Operating EBITDA Margin = (Net Operating Income + Interest Expense + Income Tax Expense + Depreciation and Amortization Expense) / Operating Revenue x 100 </t>
    </r>
  </si>
  <si>
    <r>
      <rPr>
        <u/>
        <sz val="11"/>
        <color theme="1"/>
        <rFont val="Calibri"/>
        <family val="2"/>
        <scheme val="minor"/>
      </rPr>
      <t>Description</t>
    </r>
    <r>
      <rPr>
        <sz val="11"/>
        <color theme="1"/>
        <rFont val="Calibri"/>
        <family val="2"/>
        <scheme val="minor"/>
      </rPr>
      <t>: Operating EBITDA Margin represents the earnings a hospital generates from its core operating activities before accounting for interest expenses, income taxes, and non-cash expenses such as depreciation and amortization. Earnings should exclude investment income and other sources of non-operating income. This metric can be useful for assessing the profitability of a hospital's core operations without the influence of financing factors (interest, taxes, depreciation, amortization). </t>
    </r>
  </si>
  <si>
    <r>
      <rPr>
        <u/>
        <sz val="11"/>
        <color theme="1"/>
        <rFont val="Calibri"/>
        <family val="2"/>
        <scheme val="minor"/>
      </rPr>
      <t>Key question for states</t>
    </r>
    <r>
      <rPr>
        <sz val="11"/>
        <color theme="1"/>
        <rFont val="Calibri"/>
        <family val="2"/>
        <scheme val="minor"/>
      </rPr>
      <t>: Are the hospital’s core activities profitable, excluding financing and tax expenses?</t>
    </r>
  </si>
  <si>
    <r>
      <t xml:space="preserve">Depreciation and Amortization: </t>
    </r>
    <r>
      <rPr>
        <sz val="11"/>
        <rFont val="Calibri"/>
        <family val="2"/>
        <scheme val="minor"/>
      </rPr>
      <t>Allocation of the cost of a capital or intangible asset over the years of its estimated useful life. Depreciation is used for tangible assets, while amortization is used for intangible assets. Example: A CT scanner purchased for $100,000 with an expected lifespan of five years may be depreciated at 20% per year.</t>
    </r>
  </si>
  <si>
    <r>
      <t xml:space="preserve">Non-Operating Revenue and Expenses: </t>
    </r>
    <r>
      <rPr>
        <sz val="11"/>
        <rFont val="Calibri"/>
        <family val="2"/>
      </rPr>
      <t xml:space="preserve">Revenue and expenses not related to the hospital’s core business. Investment income is typically classified as </t>
    </r>
    <r>
      <rPr>
        <i/>
        <sz val="11"/>
        <rFont val="Calibri"/>
        <family val="2"/>
      </rPr>
      <t>non-operating revenue</t>
    </r>
    <r>
      <rPr>
        <sz val="11"/>
        <rFont val="Calibri"/>
        <family val="2"/>
      </rPr>
      <t xml:space="preserve">. </t>
    </r>
  </si>
  <si>
    <t>- Calculation excludes non-recurring revenue and expenses (rows 123 and 124), and Unrealized Gains (Losses) on Investments (row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</si>
</sst>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9"/>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4"/>
      <name val="Calibri"/>
      <family val="2"/>
      <scheme val="minor"/>
    </font>
    <font>
      <sz val="11"/>
      <color rgb="FF000000"/>
      <name val="Calibri"/>
      <family val="2"/>
      <scheme val="minor"/>
    </font>
    <font>
      <sz val="11"/>
      <name val="Calibri"/>
      <family val="2"/>
    </font>
    <font>
      <u/>
      <sz val="11"/>
      <color theme="10"/>
      <name val="Calibri"/>
      <family val="2"/>
      <scheme val="minor"/>
    </font>
    <font>
      <u/>
      <sz val="11"/>
      <name val="Calibri"/>
      <family val="2"/>
    </font>
    <font>
      <b/>
      <sz val="11"/>
      <name val="Calibri"/>
      <family val="2"/>
    </font>
    <font>
      <b/>
      <i/>
      <sz val="11"/>
      <name val="Calibri"/>
      <family val="2"/>
      <scheme val="minor"/>
    </font>
    <font>
      <i/>
      <sz val="11"/>
      <name val="Calibri"/>
      <family val="2"/>
    </font>
    <font>
      <b/>
      <i/>
      <sz val="11"/>
      <name val="Calibri"/>
      <family val="2"/>
    </font>
    <font>
      <u/>
      <sz val="11"/>
      <color theme="1"/>
      <name val="Calibri"/>
      <family val="2"/>
      <scheme val="minor"/>
    </font>
    <font>
      <i/>
      <sz val="11"/>
      <color theme="1"/>
      <name val="Calibri"/>
      <family val="2"/>
      <scheme val="minor"/>
    </font>
    <font>
      <b/>
      <i/>
      <sz val="11"/>
      <color theme="0"/>
      <name val="Calibri"/>
      <family val="2"/>
      <scheme val="minor"/>
    </font>
    <font>
      <i/>
      <u/>
      <sz val="11"/>
      <color theme="1"/>
      <name val="Calibri"/>
      <family val="2"/>
      <scheme val="minor"/>
    </font>
    <font>
      <u/>
      <sz val="11"/>
      <name val="Calibri"/>
      <family val="2"/>
      <scheme val="minor"/>
    </font>
    <font>
      <sz val="8"/>
      <name val="Calibri"/>
      <family val="2"/>
      <scheme val="minor"/>
    </font>
    <font>
      <b/>
      <sz val="14"/>
      <color theme="1"/>
      <name val="Calibri"/>
      <family val="2"/>
      <scheme val="minor"/>
    </font>
    <font>
      <sz val="16"/>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1"/>
      <color rgb="FFFFFFFF"/>
      <name val="Calibri"/>
      <family val="2"/>
      <scheme val="minor"/>
    </font>
    <font>
      <b/>
      <sz val="24"/>
      <color theme="4"/>
      <name val="Calibri (Body)"/>
    </font>
    <font>
      <sz val="14"/>
      <color theme="1"/>
      <name val="Calibri"/>
      <family val="2"/>
      <scheme val="minor"/>
    </font>
    <font>
      <b/>
      <i/>
      <sz val="14"/>
      <color theme="1"/>
      <name val="Calibri"/>
      <family val="2"/>
      <scheme val="minor"/>
    </font>
    <font>
      <u/>
      <sz val="11"/>
      <color rgb="FF000000"/>
      <name val="Calibri"/>
      <family val="2"/>
    </font>
    <font>
      <u/>
      <sz val="14"/>
      <color theme="10"/>
      <name val="Calibri"/>
      <family val="2"/>
      <scheme val="minor"/>
    </font>
    <font>
      <b/>
      <i/>
      <sz val="11"/>
      <color theme="1"/>
      <name val="Calibri"/>
      <family val="2"/>
      <scheme val="minor"/>
    </font>
  </fonts>
  <fills count="17">
    <fill>
      <patternFill patternType="none"/>
    </fill>
    <fill>
      <patternFill patternType="gray125"/>
    </fill>
    <fill>
      <patternFill patternType="solid">
        <fgColor theme="1"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5"/>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6DCE4"/>
        <bgColor indexed="64"/>
      </patternFill>
    </fill>
    <fill>
      <patternFill patternType="solid">
        <fgColor theme="4" tint="0.59999389629810485"/>
        <bgColor indexed="64"/>
      </patternFill>
    </fill>
  </fills>
  <borders count="27">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07">
    <xf numFmtId="0" fontId="0" fillId="0" borderId="0" xfId="0"/>
    <xf numFmtId="164" fontId="0" fillId="0" borderId="0" xfId="1" applyNumberFormat="1" applyFont="1"/>
    <xf numFmtId="44" fontId="0" fillId="0" borderId="0" xfId="0" applyNumberFormat="1"/>
    <xf numFmtId="166" fontId="0" fillId="0" borderId="0" xfId="0" applyNumberFormat="1"/>
    <xf numFmtId="0" fontId="2" fillId="0" borderId="0" xfId="0" applyFont="1"/>
    <xf numFmtId="164" fontId="4" fillId="0" borderId="0" xfId="1" applyNumberFormat="1" applyFont="1"/>
    <xf numFmtId="164" fontId="0" fillId="0" borderId="0" xfId="1" applyNumberFormat="1" applyFont="1" applyFill="1"/>
    <xf numFmtId="164" fontId="2" fillId="0" borderId="0" xfId="1" applyNumberFormat="1" applyFont="1" applyFill="1"/>
    <xf numFmtId="0" fontId="0" fillId="5" borderId="0" xfId="0" applyFill="1"/>
    <xf numFmtId="0" fontId="0" fillId="0" borderId="3" xfId="0" applyBorder="1"/>
    <xf numFmtId="0" fontId="0" fillId="0" borderId="5" xfId="0" applyBorder="1"/>
    <xf numFmtId="0" fontId="0" fillId="0" borderId="7" xfId="0" applyBorder="1"/>
    <xf numFmtId="0" fontId="0" fillId="0" borderId="4" xfId="0" applyBorder="1"/>
    <xf numFmtId="0" fontId="0" fillId="0" borderId="6" xfId="0" applyBorder="1"/>
    <xf numFmtId="0" fontId="10" fillId="0" borderId="0" xfId="0" applyFont="1" applyAlignment="1">
      <alignment vertical="center" wrapText="1"/>
    </xf>
    <xf numFmtId="0" fontId="0" fillId="0" borderId="8" xfId="0" applyBorder="1"/>
    <xf numFmtId="0" fontId="10" fillId="5" borderId="0" xfId="0" applyFont="1" applyFill="1" applyAlignment="1">
      <alignment vertical="center" wrapText="1"/>
    </xf>
    <xf numFmtId="0" fontId="10" fillId="7" borderId="0" xfId="0" applyFont="1" applyFill="1" applyAlignment="1">
      <alignment vertical="center" wrapText="1"/>
    </xf>
    <xf numFmtId="0" fontId="13" fillId="5" borderId="0" xfId="0" applyFont="1" applyFill="1" applyAlignment="1">
      <alignment vertical="center" wrapText="1"/>
    </xf>
    <xf numFmtId="0" fontId="5" fillId="0" borderId="0" xfId="0" applyFont="1" applyAlignment="1">
      <alignment wrapText="1"/>
    </xf>
    <xf numFmtId="0" fontId="5" fillId="0" borderId="9" xfId="0" applyFont="1" applyBorder="1" applyAlignment="1">
      <alignment wrapText="1"/>
    </xf>
    <xf numFmtId="0" fontId="6" fillId="0" borderId="0" xfId="0" applyFont="1" applyAlignment="1">
      <alignment wrapText="1"/>
    </xf>
    <xf numFmtId="0" fontId="14" fillId="8" borderId="0" xfId="0" applyFont="1" applyFill="1" applyAlignment="1">
      <alignment vertical="center" wrapText="1"/>
    </xf>
    <xf numFmtId="0" fontId="13" fillId="8" borderId="0" xfId="0" applyFont="1" applyFill="1" applyAlignment="1">
      <alignment vertical="center" wrapText="1"/>
    </xf>
    <xf numFmtId="0" fontId="6" fillId="8" borderId="0" xfId="0" applyFont="1" applyFill="1" applyAlignment="1">
      <alignment vertical="center" wrapText="1"/>
    </xf>
    <xf numFmtId="0" fontId="14" fillId="5" borderId="0" xfId="0" applyFont="1" applyFill="1" applyAlignment="1">
      <alignment wrapText="1"/>
    </xf>
    <xf numFmtId="0" fontId="5" fillId="5" borderId="0" xfId="0" applyFont="1" applyFill="1" applyAlignment="1">
      <alignment wrapText="1"/>
    </xf>
    <xf numFmtId="0" fontId="16" fillId="6" borderId="0" xfId="0" applyFont="1" applyFill="1" applyAlignment="1">
      <alignment vertical="center" wrapText="1"/>
    </xf>
    <xf numFmtId="0" fontId="13" fillId="6" borderId="0" xfId="0" applyFont="1" applyFill="1" applyAlignment="1">
      <alignment vertical="center" wrapText="1"/>
    </xf>
    <xf numFmtId="0" fontId="10" fillId="6" borderId="0" xfId="0" applyFont="1" applyFill="1" applyAlignment="1">
      <alignment vertical="center" wrapText="1"/>
    </xf>
    <xf numFmtId="0" fontId="10" fillId="6" borderId="0" xfId="0" quotePrefix="1" applyFont="1" applyFill="1" applyAlignment="1">
      <alignment horizontal="left" vertical="center" wrapText="1"/>
    </xf>
    <xf numFmtId="0" fontId="16" fillId="7" borderId="0" xfId="0" applyFont="1" applyFill="1" applyAlignment="1">
      <alignment vertical="center" wrapText="1"/>
    </xf>
    <xf numFmtId="0" fontId="13" fillId="7" borderId="0" xfId="0" applyFont="1" applyFill="1" applyAlignment="1">
      <alignment vertical="center" wrapText="1"/>
    </xf>
    <xf numFmtId="0" fontId="16" fillId="4" borderId="0" xfId="0" applyFont="1" applyFill="1" applyAlignment="1">
      <alignment vertical="center" wrapText="1"/>
    </xf>
    <xf numFmtId="0" fontId="5" fillId="4" borderId="0" xfId="0" applyFont="1" applyFill="1" applyAlignment="1">
      <alignment wrapText="1"/>
    </xf>
    <xf numFmtId="0" fontId="13" fillId="4" borderId="0" xfId="0" applyFont="1" applyFill="1" applyAlignment="1">
      <alignment vertical="center" wrapText="1"/>
    </xf>
    <xf numFmtId="0" fontId="10" fillId="4" borderId="0" xfId="0" applyFont="1" applyFill="1" applyAlignment="1">
      <alignment vertical="center" wrapText="1"/>
    </xf>
    <xf numFmtId="0" fontId="5" fillId="0" borderId="10" xfId="0" applyFont="1" applyBorder="1" applyAlignment="1">
      <alignment vertical="center" wrapText="1"/>
    </xf>
    <xf numFmtId="0" fontId="0" fillId="6" borderId="0" xfId="0" quotePrefix="1" applyFill="1" applyAlignment="1">
      <alignment wrapText="1"/>
    </xf>
    <xf numFmtId="164" fontId="0" fillId="0" borderId="10" xfId="1" applyNumberFormat="1" applyFont="1" applyBorder="1"/>
    <xf numFmtId="44" fontId="0" fillId="0" borderId="10" xfId="0" applyNumberFormat="1" applyBorder="1"/>
    <xf numFmtId="0" fontId="0" fillId="3" borderId="5" xfId="0" applyFill="1" applyBorder="1" applyAlignment="1">
      <alignment wrapText="1"/>
    </xf>
    <xf numFmtId="44" fontId="0" fillId="3" borderId="10" xfId="0" applyNumberFormat="1" applyFill="1" applyBorder="1"/>
    <xf numFmtId="166" fontId="0" fillId="3" borderId="0" xfId="1" applyNumberFormat="1" applyFont="1" applyFill="1" applyBorder="1"/>
    <xf numFmtId="166" fontId="0" fillId="3" borderId="0" xfId="2" applyNumberFormat="1" applyFont="1" applyFill="1" applyBorder="1"/>
    <xf numFmtId="166" fontId="0" fillId="3" borderId="0" xfId="0" applyNumberFormat="1" applyFill="1"/>
    <xf numFmtId="166" fontId="0" fillId="0" borderId="0" xfId="2" applyNumberFormat="1" applyFont="1" applyBorder="1"/>
    <xf numFmtId="166" fontId="0" fillId="0" borderId="1" xfId="1" applyNumberFormat="1" applyFont="1" applyFill="1" applyBorder="1"/>
    <xf numFmtId="166" fontId="0" fillId="0" borderId="0" xfId="1" applyNumberFormat="1" applyFont="1" applyBorder="1"/>
    <xf numFmtId="166" fontId="0" fillId="0" borderId="0" xfId="1" applyNumberFormat="1" applyFont="1" applyFill="1" applyBorder="1"/>
    <xf numFmtId="166" fontId="0" fillId="0" borderId="0" xfId="2" applyNumberFormat="1" applyFont="1" applyFill="1" applyBorder="1"/>
    <xf numFmtId="166" fontId="0" fillId="0" borderId="2" xfId="1" applyNumberFormat="1" applyFont="1" applyFill="1" applyBorder="1"/>
    <xf numFmtId="166" fontId="0" fillId="2" borderId="0" xfId="1" applyNumberFormat="1" applyFont="1" applyFill="1" applyBorder="1"/>
    <xf numFmtId="0" fontId="2" fillId="0" borderId="0" xfId="1" applyNumberFormat="1" applyFont="1"/>
    <xf numFmtId="0" fontId="2" fillId="0" borderId="0" xfId="1" applyNumberFormat="1" applyFont="1" applyFill="1"/>
    <xf numFmtId="166" fontId="0" fillId="0" borderId="0" xfId="1" applyNumberFormat="1" applyFont="1"/>
    <xf numFmtId="0" fontId="0" fillId="11" borderId="0" xfId="0" applyFill="1"/>
    <xf numFmtId="166" fontId="0" fillId="0" borderId="0" xfId="2" applyNumberFormat="1" applyFont="1"/>
    <xf numFmtId="164" fontId="8" fillId="0" borderId="0" xfId="1" applyNumberFormat="1" applyFont="1" applyFill="1"/>
    <xf numFmtId="166" fontId="8" fillId="0" borderId="0" xfId="0" applyNumberFormat="1" applyFont="1"/>
    <xf numFmtId="0" fontId="6" fillId="10" borderId="0" xfId="0" applyFont="1" applyFill="1" applyAlignment="1">
      <alignment wrapText="1"/>
    </xf>
    <xf numFmtId="0" fontId="3" fillId="10" borderId="0" xfId="0" applyFont="1" applyFill="1" applyAlignment="1">
      <alignment wrapText="1"/>
    </xf>
    <xf numFmtId="0" fontId="3" fillId="3" borderId="0" xfId="0" applyFont="1" applyFill="1" applyAlignment="1">
      <alignment horizontal="center"/>
    </xf>
    <xf numFmtId="0" fontId="0" fillId="3" borderId="0" xfId="0" applyFill="1" applyAlignment="1">
      <alignment horizontal="center"/>
    </xf>
    <xf numFmtId="0" fontId="0" fillId="3" borderId="0" xfId="0" applyFill="1"/>
    <xf numFmtId="164" fontId="0" fillId="3" borderId="10" xfId="1" applyNumberFormat="1" applyFont="1" applyFill="1" applyBorder="1"/>
    <xf numFmtId="0" fontId="0" fillId="3" borderId="10" xfId="0" applyFill="1" applyBorder="1" applyAlignment="1">
      <alignment horizontal="center"/>
    </xf>
    <xf numFmtId="0" fontId="5" fillId="11" borderId="0" xfId="0" applyFont="1" applyFill="1" applyAlignment="1">
      <alignment wrapText="1"/>
    </xf>
    <xf numFmtId="0" fontId="0" fillId="11" borderId="3" xfId="0" applyFill="1" applyBorder="1"/>
    <xf numFmtId="0" fontId="5" fillId="11" borderId="9" xfId="0" applyFont="1" applyFill="1" applyBorder="1" applyAlignment="1">
      <alignment wrapText="1"/>
    </xf>
    <xf numFmtId="0" fontId="0" fillId="11" borderId="4" xfId="0" applyFill="1" applyBorder="1"/>
    <xf numFmtId="0" fontId="0" fillId="11" borderId="5" xfId="0" applyFill="1" applyBorder="1"/>
    <xf numFmtId="0" fontId="0" fillId="11" borderId="6" xfId="0" applyFill="1" applyBorder="1"/>
    <xf numFmtId="0" fontId="0" fillId="11" borderId="0" xfId="0" applyFill="1" applyAlignment="1">
      <alignment wrapText="1"/>
    </xf>
    <xf numFmtId="0" fontId="3" fillId="11" borderId="0" xfId="0" applyFont="1" applyFill="1" applyAlignment="1">
      <alignment wrapText="1"/>
    </xf>
    <xf numFmtId="0" fontId="0" fillId="11" borderId="0" xfId="0" quotePrefix="1" applyFill="1" applyAlignment="1">
      <alignment wrapText="1"/>
    </xf>
    <xf numFmtId="0" fontId="3" fillId="11" borderId="0" xfId="0" quotePrefix="1" applyFont="1" applyFill="1"/>
    <xf numFmtId="0" fontId="0" fillId="11" borderId="7" xfId="0" applyFill="1" applyBorder="1"/>
    <xf numFmtId="0" fontId="5" fillId="11" borderId="10" xfId="0" applyFont="1" applyFill="1" applyBorder="1" applyAlignment="1">
      <alignment vertical="center" wrapText="1"/>
    </xf>
    <xf numFmtId="0" fontId="0" fillId="11" borderId="8" xfId="0" applyFill="1" applyBorder="1"/>
    <xf numFmtId="0" fontId="9" fillId="11" borderId="0" xfId="0" applyFont="1" applyFill="1" applyAlignment="1">
      <alignment horizontal="left" vertical="center" indent="1"/>
    </xf>
    <xf numFmtId="0" fontId="0" fillId="0" borderId="1" xfId="1" applyNumberFormat="1" applyFont="1" applyBorder="1" applyAlignment="1"/>
    <xf numFmtId="0" fontId="0" fillId="0" borderId="1" xfId="1" applyNumberFormat="1" applyFont="1" applyBorder="1"/>
    <xf numFmtId="164" fontId="0" fillId="0" borderId="1" xfId="1" applyNumberFormat="1" applyFont="1" applyBorder="1"/>
    <xf numFmtId="0" fontId="0" fillId="0" borderId="0" xfId="1" applyNumberFormat="1" applyFont="1" applyBorder="1" applyAlignment="1"/>
    <xf numFmtId="0" fontId="0" fillId="0" borderId="0" xfId="1" applyNumberFormat="1" applyFont="1" applyBorder="1"/>
    <xf numFmtId="164" fontId="0" fillId="0" borderId="0" xfId="1" applyNumberFormat="1" applyFont="1" applyBorder="1"/>
    <xf numFmtId="164" fontId="0" fillId="0" borderId="18" xfId="1" applyNumberFormat="1" applyFont="1" applyBorder="1"/>
    <xf numFmtId="164" fontId="0" fillId="0" borderId="6" xfId="1" applyNumberFormat="1" applyFont="1" applyBorder="1"/>
    <xf numFmtId="0" fontId="0" fillId="0" borderId="10" xfId="1" applyNumberFormat="1" applyFont="1" applyBorder="1" applyAlignment="1"/>
    <xf numFmtId="0" fontId="0" fillId="0" borderId="10" xfId="1" applyNumberFormat="1" applyFont="1" applyBorder="1"/>
    <xf numFmtId="164" fontId="0" fillId="0" borderId="8" xfId="1" applyNumberFormat="1" applyFont="1" applyBorder="1"/>
    <xf numFmtId="165" fontId="0" fillId="0" borderId="0" xfId="3" applyNumberFormat="1" applyFont="1"/>
    <xf numFmtId="0" fontId="0" fillId="13" borderId="0" xfId="0" quotePrefix="1" applyFill="1" applyAlignment="1">
      <alignment wrapText="1"/>
    </xf>
    <xf numFmtId="0" fontId="24" fillId="11" borderId="0" xfId="0" applyFont="1" applyFill="1" applyAlignment="1">
      <alignment wrapText="1"/>
    </xf>
    <xf numFmtId="0" fontId="0" fillId="3" borderId="0" xfId="1" applyNumberFormat="1" applyFont="1" applyFill="1" applyAlignment="1">
      <alignment horizontal="center"/>
    </xf>
    <xf numFmtId="0" fontId="21" fillId="11" borderId="0" xfId="0" applyFont="1" applyFill="1" applyAlignment="1">
      <alignment horizontal="left" wrapText="1" indent="3"/>
    </xf>
    <xf numFmtId="0" fontId="0" fillId="11" borderId="0" xfId="0" applyFill="1" applyAlignment="1">
      <alignment horizontal="left" wrapText="1" indent="3"/>
    </xf>
    <xf numFmtId="10" fontId="0" fillId="0" borderId="0" xfId="3" applyNumberFormat="1" applyFont="1" applyAlignment="1">
      <alignment horizontal="center"/>
    </xf>
    <xf numFmtId="0" fontId="19" fillId="9" borderId="0" xfId="0" applyFont="1" applyFill="1" applyAlignment="1">
      <alignment wrapText="1"/>
    </xf>
    <xf numFmtId="0" fontId="11" fillId="0" borderId="0" xfId="4" applyAlignment="1">
      <alignment wrapText="1"/>
    </xf>
    <xf numFmtId="0" fontId="11" fillId="0" borderId="0" xfId="4" applyNumberFormat="1" applyAlignment="1">
      <alignment wrapText="1"/>
    </xf>
    <xf numFmtId="0" fontId="0" fillId="0" borderId="0" xfId="1" applyNumberFormat="1" applyFont="1" applyAlignment="1">
      <alignment wrapText="1"/>
    </xf>
    <xf numFmtId="0" fontId="7" fillId="9" borderId="4" xfId="0" applyFont="1" applyFill="1" applyBorder="1" applyAlignment="1">
      <alignment wrapText="1"/>
    </xf>
    <xf numFmtId="0" fontId="3" fillId="3" borderId="6" xfId="0" applyFont="1" applyFill="1" applyBorder="1" applyAlignment="1">
      <alignment wrapText="1"/>
    </xf>
    <xf numFmtId="0" fontId="0" fillId="3" borderId="6" xfId="0" applyFill="1" applyBorder="1" applyAlignment="1">
      <alignment wrapText="1"/>
    </xf>
    <xf numFmtId="0" fontId="0" fillId="3" borderId="8" xfId="0" applyFill="1" applyBorder="1" applyAlignment="1">
      <alignment wrapText="1"/>
    </xf>
    <xf numFmtId="0" fontId="0" fillId="0" borderId="0" xfId="0" applyAlignment="1">
      <alignment wrapText="1"/>
    </xf>
    <xf numFmtId="0" fontId="3" fillId="0" borderId="6" xfId="1" applyNumberFormat="1" applyFont="1" applyBorder="1" applyAlignment="1">
      <alignment wrapText="1"/>
    </xf>
    <xf numFmtId="0" fontId="0" fillId="0" borderId="6" xfId="1" applyNumberFormat="1" applyFont="1" applyBorder="1" applyAlignment="1">
      <alignment wrapText="1"/>
    </xf>
    <xf numFmtId="0" fontId="0" fillId="0" borderId="6" xfId="2" applyNumberFormat="1" applyFont="1" applyBorder="1" applyAlignment="1">
      <alignment wrapText="1"/>
    </xf>
    <xf numFmtId="0" fontId="0" fillId="0" borderId="6" xfId="2" applyNumberFormat="1" applyFont="1" applyFill="1" applyBorder="1" applyAlignment="1">
      <alignment wrapText="1"/>
    </xf>
    <xf numFmtId="0" fontId="0" fillId="2" borderId="6" xfId="1" applyNumberFormat="1" applyFont="1" applyFill="1" applyBorder="1" applyAlignment="1">
      <alignment wrapText="1"/>
    </xf>
    <xf numFmtId="0" fontId="0" fillId="0" borderId="6" xfId="1" applyNumberFormat="1" applyFont="1" applyFill="1" applyBorder="1" applyAlignment="1">
      <alignment wrapText="1"/>
    </xf>
    <xf numFmtId="0" fontId="0" fillId="0" borderId="8" xfId="1" applyNumberFormat="1" applyFont="1" applyBorder="1" applyAlignment="1">
      <alignment wrapText="1"/>
    </xf>
    <xf numFmtId="0" fontId="3" fillId="0" borderId="6" xfId="0" applyFont="1" applyBorder="1" applyAlignment="1">
      <alignment wrapText="1"/>
    </xf>
    <xf numFmtId="0" fontId="0" fillId="0" borderId="6" xfId="0" applyBorder="1" applyAlignment="1">
      <alignment wrapText="1"/>
    </xf>
    <xf numFmtId="0" fontId="5" fillId="0" borderId="6" xfId="2" applyNumberFormat="1" applyFont="1" applyFill="1" applyBorder="1" applyAlignment="1">
      <alignment wrapText="1"/>
    </xf>
    <xf numFmtId="0" fontId="5" fillId="0" borderId="6" xfId="0" applyFont="1" applyBorder="1" applyAlignment="1">
      <alignment wrapText="1"/>
    </xf>
    <xf numFmtId="0" fontId="0" fillId="13" borderId="6" xfId="0" applyFill="1" applyBorder="1" applyAlignment="1">
      <alignment wrapText="1"/>
    </xf>
    <xf numFmtId="0" fontId="0" fillId="0" borderId="8" xfId="0" applyBorder="1" applyAlignment="1">
      <alignment wrapText="1"/>
    </xf>
    <xf numFmtId="0" fontId="0" fillId="3" borderId="6" xfId="1" applyNumberFormat="1" applyFont="1" applyFill="1" applyBorder="1" applyAlignment="1">
      <alignment wrapText="1"/>
    </xf>
    <xf numFmtId="0" fontId="0" fillId="3" borderId="6" xfId="2" applyNumberFormat="1" applyFont="1" applyFill="1" applyBorder="1" applyAlignment="1">
      <alignment wrapText="1"/>
    </xf>
    <xf numFmtId="164" fontId="0" fillId="0" borderId="0" xfId="1" applyNumberFormat="1" applyFont="1" applyAlignment="1">
      <alignment wrapText="1"/>
    </xf>
    <xf numFmtId="166" fontId="0" fillId="0" borderId="0" xfId="2" applyNumberFormat="1" applyFont="1" applyAlignment="1"/>
    <xf numFmtId="166" fontId="0" fillId="0" borderId="1" xfId="1" applyNumberFormat="1" applyFont="1" applyFill="1" applyBorder="1" applyAlignment="1"/>
    <xf numFmtId="166" fontId="0" fillId="0" borderId="1" xfId="1" applyNumberFormat="1" applyFont="1" applyBorder="1"/>
    <xf numFmtId="0" fontId="29" fillId="14" borderId="0" xfId="0" applyFont="1" applyFill="1"/>
    <xf numFmtId="0" fontId="27" fillId="15" borderId="21" xfId="0" applyFont="1" applyFill="1" applyBorder="1"/>
    <xf numFmtId="0" fontId="26" fillId="15" borderId="22" xfId="0" applyFont="1" applyFill="1" applyBorder="1"/>
    <xf numFmtId="0" fontId="26" fillId="15" borderId="23" xfId="0" applyFont="1" applyFill="1" applyBorder="1" applyAlignment="1">
      <alignment horizontal="right"/>
    </xf>
    <xf numFmtId="0" fontId="30" fillId="11" borderId="0" xfId="0" applyFont="1" applyFill="1"/>
    <xf numFmtId="0" fontId="5" fillId="14" borderId="0" xfId="0" applyFont="1" applyFill="1" applyAlignment="1">
      <alignment wrapText="1"/>
    </xf>
    <xf numFmtId="0" fontId="0" fillId="0" borderId="0" xfId="0" quotePrefix="1" applyAlignment="1">
      <alignment wrapText="1"/>
    </xf>
    <xf numFmtId="0" fontId="5" fillId="13" borderId="0" xfId="0" quotePrefix="1" applyFont="1" applyFill="1" applyAlignment="1">
      <alignment wrapText="1"/>
    </xf>
    <xf numFmtId="0" fontId="11" fillId="11" borderId="0" xfId="4" applyFill="1" applyAlignment="1">
      <alignment wrapText="1"/>
    </xf>
    <xf numFmtId="0" fontId="0" fillId="11" borderId="0" xfId="0" quotePrefix="1" applyFill="1"/>
    <xf numFmtId="0" fontId="0" fillId="0" borderId="6" xfId="0" applyBorder="1" applyAlignment="1">
      <alignment horizontal="left" vertical="center" wrapText="1"/>
    </xf>
    <xf numFmtId="0" fontId="0" fillId="16" borderId="6" xfId="0" applyFill="1" applyBorder="1" applyAlignment="1">
      <alignment vertical="center" wrapText="1"/>
    </xf>
    <xf numFmtId="2" fontId="0" fillId="0" borderId="0" xfId="3" applyNumberFormat="1" applyFont="1"/>
    <xf numFmtId="0" fontId="0" fillId="0" borderId="5" xfId="0" applyBorder="1" applyAlignment="1">
      <alignment wrapText="1"/>
    </xf>
    <xf numFmtId="0" fontId="25" fillId="0" borderId="0" xfId="0" applyFont="1" applyAlignment="1">
      <alignment wrapText="1"/>
    </xf>
    <xf numFmtId="0" fontId="3" fillId="0" borderId="0" xfId="0" applyFont="1" applyAlignment="1">
      <alignment wrapText="1"/>
    </xf>
    <xf numFmtId="0" fontId="2" fillId="0" borderId="0" xfId="0" applyFont="1" applyAlignment="1">
      <alignment wrapText="1"/>
    </xf>
    <xf numFmtId="0" fontId="3" fillId="3" borderId="5" xfId="0" applyFont="1" applyFill="1" applyBorder="1" applyAlignment="1">
      <alignment vertical="top" wrapText="1"/>
    </xf>
    <xf numFmtId="0" fontId="0" fillId="3" borderId="7" xfId="0" applyFill="1" applyBorder="1" applyAlignment="1">
      <alignment wrapText="1"/>
    </xf>
    <xf numFmtId="0" fontId="3" fillId="0" borderId="5" xfId="0" applyFont="1" applyBorder="1" applyAlignment="1">
      <alignment wrapText="1"/>
    </xf>
    <xf numFmtId="0" fontId="3" fillId="0" borderId="11" xfId="0" applyFont="1" applyBorder="1" applyAlignment="1">
      <alignment wrapText="1"/>
    </xf>
    <xf numFmtId="164" fontId="3" fillId="0" borderId="11" xfId="1" applyNumberFormat="1" applyFont="1" applyBorder="1" applyAlignment="1">
      <alignment wrapText="1"/>
    </xf>
    <xf numFmtId="0" fontId="0" fillId="2" borderId="5" xfId="0" applyFill="1" applyBorder="1" applyAlignment="1">
      <alignment wrapText="1"/>
    </xf>
    <xf numFmtId="0" fontId="0" fillId="0" borderId="12" xfId="0" applyBorder="1" applyAlignment="1">
      <alignment wrapText="1"/>
    </xf>
    <xf numFmtId="0" fontId="3" fillId="0" borderId="13" xfId="1" applyNumberFormat="1" applyFont="1" applyBorder="1" applyAlignment="1">
      <alignment wrapText="1"/>
    </xf>
    <xf numFmtId="0" fontId="3" fillId="0" borderId="13" xfId="0" applyFont="1" applyBorder="1" applyAlignment="1">
      <alignment wrapText="1"/>
    </xf>
    <xf numFmtId="0" fontId="0" fillId="0" borderId="7" xfId="0" applyBorder="1" applyAlignment="1">
      <alignment wrapText="1"/>
    </xf>
    <xf numFmtId="0" fontId="0" fillId="0" borderId="13" xfId="0" applyBorder="1" applyAlignment="1">
      <alignment wrapText="1"/>
    </xf>
    <xf numFmtId="0" fontId="0" fillId="0" borderId="5" xfId="0" applyBorder="1" applyAlignment="1">
      <alignment horizontal="left" wrapText="1"/>
    </xf>
    <xf numFmtId="0" fontId="18" fillId="0" borderId="5" xfId="0" applyFont="1" applyBorder="1" applyAlignment="1">
      <alignment horizontal="left" wrapText="1"/>
    </xf>
    <xf numFmtId="164" fontId="0" fillId="0" borderId="17" xfId="1" applyNumberFormat="1" applyFont="1" applyBorder="1" applyAlignment="1">
      <alignment wrapText="1"/>
    </xf>
    <xf numFmtId="164" fontId="0" fillId="0" borderId="19" xfId="1" applyNumberFormat="1" applyFont="1" applyBorder="1" applyAlignment="1">
      <alignment wrapText="1"/>
    </xf>
    <xf numFmtId="164" fontId="0" fillId="0" borderId="20" xfId="1" applyNumberFormat="1" applyFont="1" applyBorder="1" applyAlignment="1">
      <alignment wrapText="1"/>
    </xf>
    <xf numFmtId="0" fontId="3" fillId="3" borderId="5" xfId="0" applyFont="1" applyFill="1" applyBorder="1" applyAlignment="1">
      <alignment vertical="center" wrapText="1"/>
    </xf>
    <xf numFmtId="0" fontId="0" fillId="3" borderId="0" xfId="0" applyFill="1" applyAlignment="1">
      <alignment vertical="center"/>
    </xf>
    <xf numFmtId="0" fontId="3" fillId="3" borderId="6" xfId="0" applyFont="1" applyFill="1" applyBorder="1" applyAlignment="1">
      <alignment vertical="center" wrapText="1"/>
    </xf>
    <xf numFmtId="0" fontId="0" fillId="3" borderId="5" xfId="0" applyFill="1" applyBorder="1" applyAlignment="1">
      <alignment vertical="center" wrapText="1"/>
    </xf>
    <xf numFmtId="10" fontId="0" fillId="3" borderId="0" xfId="3" applyNumberFormat="1" applyFont="1" applyFill="1" applyAlignment="1">
      <alignment horizontal="center" vertical="center"/>
    </xf>
    <xf numFmtId="10" fontId="0" fillId="3" borderId="0" xfId="0" applyNumberFormat="1" applyFill="1" applyAlignment="1">
      <alignment horizontal="center" vertical="center"/>
    </xf>
    <xf numFmtId="0" fontId="0" fillId="3" borderId="6" xfId="0" applyFill="1" applyBorder="1" applyAlignment="1">
      <alignment vertical="center" wrapText="1"/>
    </xf>
    <xf numFmtId="2" fontId="0" fillId="3" borderId="0" xfId="0" applyNumberFormat="1" applyFill="1" applyAlignment="1">
      <alignment horizontal="center" vertical="center"/>
    </xf>
    <xf numFmtId="0" fontId="18" fillId="3" borderId="5" xfId="0" applyFont="1" applyFill="1" applyBorder="1" applyAlignment="1">
      <alignment horizontal="left" vertical="center" wrapText="1"/>
    </xf>
    <xf numFmtId="10" fontId="18" fillId="3" borderId="0" xfId="3" applyNumberFormat="1" applyFont="1" applyFill="1" applyAlignment="1">
      <alignment horizontal="center" vertical="center"/>
    </xf>
    <xf numFmtId="0" fontId="0" fillId="3" borderId="6" xfId="3" applyNumberFormat="1" applyFont="1" applyFill="1" applyBorder="1" applyAlignment="1">
      <alignment vertical="center" wrapText="1"/>
    </xf>
    <xf numFmtId="0" fontId="18" fillId="3" borderId="5" xfId="0" applyFont="1" applyFill="1" applyBorder="1" applyAlignment="1">
      <alignment vertical="center" wrapText="1"/>
    </xf>
    <xf numFmtId="0" fontId="0" fillId="3" borderId="5" xfId="0" applyFill="1" applyBorder="1" applyAlignment="1">
      <alignment horizontal="left" vertical="center" wrapText="1"/>
    </xf>
    <xf numFmtId="164" fontId="2" fillId="0" borderId="0" xfId="1" applyNumberFormat="1" applyFont="1"/>
    <xf numFmtId="0" fontId="3" fillId="0" borderId="5" xfId="0" applyFont="1" applyBorder="1" applyAlignment="1">
      <alignment horizontal="left" wrapText="1"/>
    </xf>
    <xf numFmtId="0" fontId="10" fillId="4" borderId="0" xfId="0" quotePrefix="1" applyFont="1" applyFill="1" applyAlignment="1">
      <alignment vertical="center" wrapText="1"/>
    </xf>
    <xf numFmtId="0" fontId="9" fillId="3" borderId="6" xfId="0" applyFont="1" applyFill="1" applyBorder="1" applyAlignment="1">
      <alignment vertical="center" wrapText="1"/>
    </xf>
    <xf numFmtId="0" fontId="7" fillId="12" borderId="26" xfId="0" applyFont="1" applyFill="1" applyBorder="1" applyAlignment="1">
      <alignment wrapText="1"/>
    </xf>
    <xf numFmtId="0" fontId="5" fillId="0" borderId="0" xfId="0" applyFont="1"/>
    <xf numFmtId="0" fontId="5" fillId="0" borderId="5" xfId="0" applyFont="1" applyBorder="1" applyAlignment="1">
      <alignment horizontal="left" wrapText="1"/>
    </xf>
    <xf numFmtId="166" fontId="0" fillId="0" borderId="0" xfId="2" applyNumberFormat="1" applyFont="1" applyFill="1"/>
    <xf numFmtId="0" fontId="5" fillId="3" borderId="6" xfId="0" applyFont="1" applyFill="1" applyBorder="1" applyAlignment="1">
      <alignment vertical="center" wrapText="1"/>
    </xf>
    <xf numFmtId="0" fontId="18" fillId="3" borderId="5" xfId="0" applyFont="1" applyFill="1" applyBorder="1" applyAlignment="1">
      <alignment vertical="center"/>
    </xf>
    <xf numFmtId="0" fontId="18" fillId="3" borderId="0" xfId="0" applyFont="1" applyFill="1" applyAlignment="1">
      <alignment vertical="center"/>
    </xf>
    <xf numFmtId="0" fontId="18" fillId="3" borderId="6" xfId="0" applyFont="1" applyFill="1" applyBorder="1" applyAlignment="1">
      <alignment vertical="center"/>
    </xf>
    <xf numFmtId="0" fontId="5" fillId="0" borderId="5" xfId="0" applyFont="1" applyBorder="1" applyAlignment="1">
      <alignment wrapText="1"/>
    </xf>
    <xf numFmtId="0" fontId="10" fillId="7" borderId="0" xfId="0" quotePrefix="1" applyFont="1" applyFill="1" applyAlignment="1">
      <alignment vertical="center" wrapText="1"/>
    </xf>
    <xf numFmtId="0" fontId="10" fillId="5" borderId="0" xfId="0" quotePrefix="1" applyFont="1" applyFill="1" applyAlignment="1">
      <alignment vertical="center" wrapText="1"/>
    </xf>
    <xf numFmtId="0" fontId="0" fillId="5" borderId="0" xfId="0" quotePrefix="1" applyFill="1" applyAlignment="1">
      <alignment wrapText="1"/>
    </xf>
    <xf numFmtId="0" fontId="0" fillId="5" borderId="0" xfId="0" applyFill="1" applyAlignment="1">
      <alignment wrapText="1"/>
    </xf>
    <xf numFmtId="0" fontId="31" fillId="0" borderId="0" xfId="0" applyFont="1" applyAlignment="1">
      <alignment wrapText="1"/>
    </xf>
    <xf numFmtId="0" fontId="28" fillId="14" borderId="0" xfId="0" applyFont="1" applyFill="1" applyAlignment="1">
      <alignment horizontal="center" vertical="center" wrapText="1"/>
    </xf>
    <xf numFmtId="0" fontId="10" fillId="14" borderId="0" xfId="0" applyFont="1" applyFill="1" applyAlignment="1">
      <alignment horizontal="center" vertical="center" wrapText="1"/>
    </xf>
    <xf numFmtId="0" fontId="34" fillId="11" borderId="0" xfId="4" applyFont="1" applyFill="1" applyAlignment="1">
      <alignment horizontal="left"/>
    </xf>
    <xf numFmtId="0" fontId="7" fillId="9" borderId="3" xfId="0" applyFont="1" applyFill="1" applyBorder="1" applyAlignment="1">
      <alignment horizontal="center"/>
    </xf>
    <xf numFmtId="0" fontId="7" fillId="9" borderId="9" xfId="0" applyFont="1" applyFill="1" applyBorder="1" applyAlignment="1">
      <alignment horizontal="center"/>
    </xf>
    <xf numFmtId="0" fontId="7" fillId="12" borderId="24" xfId="0" applyFont="1" applyFill="1" applyBorder="1" applyAlignment="1">
      <alignment horizontal="center"/>
    </xf>
    <xf numFmtId="0" fontId="7" fillId="12" borderId="25" xfId="0" applyFont="1" applyFill="1" applyBorder="1" applyAlignment="1">
      <alignment horizontal="center"/>
    </xf>
    <xf numFmtId="0" fontId="23" fillId="0" borderId="14" xfId="0" applyFont="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xf>
    <xf numFmtId="0" fontId="6" fillId="10" borderId="0" xfId="0" applyFont="1" applyFill="1" applyAlignment="1">
      <alignment horizontal="center"/>
    </xf>
    <xf numFmtId="0" fontId="0" fillId="0" borderId="6" xfId="0" applyBorder="1" applyAlignment="1">
      <alignment horizontal="left" vertical="center" wrapText="1"/>
    </xf>
    <xf numFmtId="0" fontId="3" fillId="16" borderId="5" xfId="0" applyFont="1" applyFill="1" applyBorder="1" applyAlignment="1">
      <alignment horizontal="center" vertical="center"/>
    </xf>
    <xf numFmtId="0" fontId="3" fillId="16" borderId="0" xfId="0" applyFont="1" applyFill="1" applyAlignment="1">
      <alignment horizontal="center" vertical="center"/>
    </xf>
    <xf numFmtId="0" fontId="3" fillId="13" borderId="5" xfId="0" applyFont="1" applyFill="1" applyBorder="1" applyAlignment="1">
      <alignment horizontal="center"/>
    </xf>
    <xf numFmtId="0" fontId="3" fillId="13" borderId="0" xfId="0" applyFont="1" applyFill="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22">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alcChain" Target="calcChain.xml"/><Relationship Id="rId5" Type="http://schemas.openxmlformats.org/officeDocument/2006/relationships/theme" Target="theme/theme1.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49530</xdr:colOff>
      <xdr:row>9</xdr:row>
      <xdr:rowOff>28574</xdr:rowOff>
    </xdr:from>
    <xdr:to>
      <xdr:col>1</xdr:col>
      <xdr:colOff>1209675</xdr:colOff>
      <xdr:row>9</xdr:row>
      <xdr:rowOff>1188719</xdr:rowOff>
    </xdr:to>
    <xdr:pic>
      <xdr:nvPicPr>
        <xdr:cNvPr id="4" name="Picture 3">
          <a:extLst>
            <a:ext uri="{FF2B5EF4-FFF2-40B4-BE49-F238E27FC236}">
              <a16:creationId xmlns:a16="http://schemas.microsoft.com/office/drawing/2014/main" id="{7E6C296F-2B04-C84F-7EB5-52AC9D86FA24}"/>
            </a:ext>
          </a:extLst>
        </xdr:cNvPr>
        <xdr:cNvPicPr>
          <a:picLocks noChangeAspect="1"/>
        </xdr:cNvPicPr>
      </xdr:nvPicPr>
      <xdr:blipFill>
        <a:blip xmlns:r="http://schemas.openxmlformats.org/officeDocument/2006/relationships" r:embed="rId1"/>
        <a:stretch>
          <a:fillRect/>
        </a:stretch>
      </xdr:blipFill>
      <xdr:spPr>
        <a:xfrm>
          <a:off x="249555" y="3848099"/>
          <a:ext cx="1160145" cy="1160145"/>
        </a:xfrm>
        <a:prstGeom prst="rect">
          <a:avLst/>
        </a:prstGeom>
      </xdr:spPr>
    </xdr:pic>
    <xdr:clientData/>
  </xdr:twoCellAnchor>
  <xdr:twoCellAnchor editAs="oneCell">
    <xdr:from>
      <xdr:col>1</xdr:col>
      <xdr:colOff>0</xdr:colOff>
      <xdr:row>0</xdr:row>
      <xdr:rowOff>0</xdr:rowOff>
    </xdr:from>
    <xdr:to>
      <xdr:col>3</xdr:col>
      <xdr:colOff>1028700</xdr:colOff>
      <xdr:row>2</xdr:row>
      <xdr:rowOff>57150</xdr:rowOff>
    </xdr:to>
    <xdr:pic>
      <xdr:nvPicPr>
        <xdr:cNvPr id="2" name="Picture 1">
          <a:extLst>
            <a:ext uri="{FF2B5EF4-FFF2-40B4-BE49-F238E27FC236}">
              <a16:creationId xmlns:a16="http://schemas.microsoft.com/office/drawing/2014/main" id="{195D2AB9-BAA4-7AB5-C994-9D3C49560C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0"/>
          <a:ext cx="2981325"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307729</xdr:colOff>
      <xdr:row>150</xdr:row>
      <xdr:rowOff>36634</xdr:rowOff>
    </xdr:from>
    <xdr:to>
      <xdr:col>7</xdr:col>
      <xdr:colOff>3641479</xdr:colOff>
      <xdr:row>154</xdr:row>
      <xdr:rowOff>21980</xdr:rowOff>
    </xdr:to>
    <xdr:sp macro="" textlink="">
      <xdr:nvSpPr>
        <xdr:cNvPr id="3" name="TextBox 2">
          <a:extLst>
            <a:ext uri="{FF2B5EF4-FFF2-40B4-BE49-F238E27FC236}">
              <a16:creationId xmlns:a16="http://schemas.microsoft.com/office/drawing/2014/main" id="{B83DB1AB-DC35-4F9E-846C-01995111C278}"/>
            </a:ext>
          </a:extLst>
        </xdr:cNvPr>
        <xdr:cNvSpPr txBox="1"/>
      </xdr:nvSpPr>
      <xdr:spPr>
        <a:xfrm>
          <a:off x="6872652" y="27783692"/>
          <a:ext cx="3333750" cy="747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i="1"/>
            <a:t>Do not edit this section. </a:t>
          </a:r>
          <a:br>
            <a:rPr lang="en-US" sz="1050" b="1" i="1"/>
          </a:br>
          <a:r>
            <a:rPr lang="en-US" sz="1050" i="1"/>
            <a:t>Key Ratios and Financial Indicators are calculated automatically from Balance Sheet, Income Statement, and Other Measures data.</a:t>
          </a:r>
        </a:p>
      </xdr:txBody>
    </xdr:sp>
    <xdr:clientData/>
  </xdr:twoCellAnchor>
  <xdr:twoCellAnchor>
    <xdr:from>
      <xdr:col>2</xdr:col>
      <xdr:colOff>847622</xdr:colOff>
      <xdr:row>7</xdr:row>
      <xdr:rowOff>78560</xdr:rowOff>
    </xdr:from>
    <xdr:to>
      <xdr:col>6</xdr:col>
      <xdr:colOff>747661</xdr:colOff>
      <xdr:row>9</xdr:row>
      <xdr:rowOff>92178</xdr:rowOff>
    </xdr:to>
    <xdr:sp macro="" textlink="">
      <xdr:nvSpPr>
        <xdr:cNvPr id="11" name="TextBox 4">
          <a:extLst>
            <a:ext uri="{FF2B5EF4-FFF2-40B4-BE49-F238E27FC236}">
              <a16:creationId xmlns:a16="http://schemas.microsoft.com/office/drawing/2014/main" id="{24C31D60-592C-41C2-9949-06F89B80F387}"/>
            </a:ext>
            <a:ext uri="{147F2762-F138-4A5C-976F-8EAC2B608ADB}">
              <a16:predDERef xmlns:a16="http://schemas.microsoft.com/office/drawing/2014/main" pred="{B83DB1AB-DC35-4F9E-846C-01995111C278}"/>
            </a:ext>
          </a:extLst>
        </xdr:cNvPr>
        <xdr:cNvSpPr txBox="1"/>
      </xdr:nvSpPr>
      <xdr:spPr>
        <a:xfrm>
          <a:off x="4801009" y="1450979"/>
          <a:ext cx="4713749" cy="402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i="1">
              <a:solidFill>
                <a:schemeClr val="dk1"/>
              </a:solidFill>
              <a:latin typeface="+mn-lt"/>
              <a:ea typeface="+mn-lt"/>
              <a:cs typeface="+mn-lt"/>
            </a:rPr>
            <a:t>Do not edit this section. </a:t>
          </a:r>
          <a:r>
            <a:rPr lang="en-US" sz="1000" i="1">
              <a:solidFill>
                <a:schemeClr val="dk1"/>
              </a:solidFill>
              <a:latin typeface="+mn-lt"/>
              <a:ea typeface="+mn-lt"/>
              <a:cs typeface="+mn-lt"/>
            </a:rPr>
            <a:t>Key Ratios and Financial Indicators are calculated automatically from Balance Sheet, Income Statement, and Other Measures data.</a:t>
          </a:r>
        </a:p>
      </xdr:txBody>
    </xdr:sp>
    <xdr:clientData/>
  </xdr:twoCellAnchor>
  <xdr:twoCellAnchor>
    <xdr:from>
      <xdr:col>1</xdr:col>
      <xdr:colOff>122903</xdr:colOff>
      <xdr:row>2</xdr:row>
      <xdr:rowOff>61451</xdr:rowOff>
    </xdr:from>
    <xdr:to>
      <xdr:col>1</xdr:col>
      <xdr:colOff>3543710</xdr:colOff>
      <xdr:row>4</xdr:row>
      <xdr:rowOff>122904</xdr:rowOff>
    </xdr:to>
    <xdr:sp macro="" textlink="">
      <xdr:nvSpPr>
        <xdr:cNvPr id="6" name="TextBox 1">
          <a:extLst>
            <a:ext uri="{FF2B5EF4-FFF2-40B4-BE49-F238E27FC236}">
              <a16:creationId xmlns:a16="http://schemas.microsoft.com/office/drawing/2014/main" id="{CC8E52A3-9CA1-4FC3-A255-67D3372DA7AC}"/>
            </a:ext>
          </a:extLst>
        </xdr:cNvPr>
        <xdr:cNvSpPr txBox="1"/>
      </xdr:nvSpPr>
      <xdr:spPr>
        <a:xfrm>
          <a:off x="265778" y="251951"/>
          <a:ext cx="3420807" cy="4424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FF0000"/>
              </a:solidFill>
            </a:rPr>
            <a:t>Fill in Health System Name, State, and most current year in Column C</a:t>
          </a:r>
        </a:p>
      </xdr:txBody>
    </xdr:sp>
    <xdr:clientData/>
  </xdr:twoCellAnchor>
</xdr:wsDr>
</file>

<file path=xl/persons/person.xml><?xml version="1.0" encoding="utf-8"?>
<personList xmlns="http://schemas.microsoft.com/office/spreadsheetml/2018/threadedcomments" xmlns:x="http://schemas.openxmlformats.org/spreadsheetml/2006/main">
  <person displayName="Christopher Romero-Gutierrez" id="{254E3D75-498C-47DF-AE91-7A03EE37A8A0}" userId="S::cromero@bailit-health.com::ae9cf7b3-8626-466f-baca-fbbca82aae0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7" dT="2024-12-13T15:50:31.53" personId="{254E3D75-498C-47DF-AE91-7A03EE37A8A0}" id="{4EEAD062-65E8-4DC5-8477-1A37C85F4807}">
    <text>Sara Fritzgerald - Should these be entered as decimals or percentages?  Use of the NASHP tool may be confusing to some people here if they're completing this tool at the health system level; NASHP is specific to individual hospitals.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ilbank.org/wp-content/uploads/2024/03/Hospital-Financial-Analyse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milbank.org/wp-content/uploads/2024/03/Hospital-Financial-Analysis-Case-Studies.pdf" TargetMode="External"/><Relationship Id="rId1" Type="http://schemas.openxmlformats.org/officeDocument/2006/relationships/hyperlink" Target="https://www.milbank.org/wp-content/uploads/2024/03/Hospital-Financial-Analys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AE5E1-1F68-428B-9A65-BBF6F006C53B}">
  <dimension ref="B2:J13"/>
  <sheetViews>
    <sheetView tabSelected="1" workbookViewId="0">
      <selection activeCell="G10" sqref="G10"/>
    </sheetView>
  </sheetViews>
  <sheetFormatPr baseColWidth="10" defaultColWidth="9.1640625" defaultRowHeight="15" x14ac:dyDescent="0.2"/>
  <cols>
    <col min="1" max="1" width="3" style="56" customWidth="1"/>
    <col min="2" max="2" width="20.1640625" style="56" customWidth="1"/>
    <col min="3" max="3" width="9.1640625" style="56"/>
    <col min="4" max="4" width="25.6640625" style="56" customWidth="1"/>
    <col min="5" max="6" width="9.1640625" style="56"/>
    <col min="7" max="7" width="57.83203125" style="56" customWidth="1"/>
    <col min="8" max="16384" width="9.1640625" style="56"/>
  </cols>
  <sheetData>
    <row r="2" spans="2:10" ht="43.5" customHeight="1" x14ac:dyDescent="0.2"/>
    <row r="3" spans="2:10" ht="42" customHeight="1" x14ac:dyDescent="0.35">
      <c r="B3" s="131" t="s">
        <v>0</v>
      </c>
      <c r="C3" s="131"/>
      <c r="D3" s="131"/>
      <c r="E3" s="131"/>
      <c r="F3" s="131"/>
      <c r="G3" s="131"/>
      <c r="H3" s="131"/>
      <c r="I3" s="131"/>
      <c r="J3" s="131"/>
    </row>
    <row r="4" spans="2:10" ht="120.75" customHeight="1" x14ac:dyDescent="0.25">
      <c r="B4" s="190" t="s">
        <v>208</v>
      </c>
      <c r="C4" s="190"/>
      <c r="D4" s="190"/>
      <c r="E4" s="190"/>
      <c r="F4" s="190"/>
      <c r="G4" s="190"/>
    </row>
    <row r="5" spans="2:10" ht="19" x14ac:dyDescent="0.25">
      <c r="B5" s="193" t="s">
        <v>180</v>
      </c>
      <c r="C5" s="193"/>
      <c r="D5" s="193"/>
      <c r="E5" s="193"/>
      <c r="F5" s="193"/>
      <c r="G5" s="193"/>
    </row>
    <row r="6" spans="2:10" x14ac:dyDescent="0.2">
      <c r="B6" s="136"/>
    </row>
    <row r="7" spans="2:10" x14ac:dyDescent="0.2">
      <c r="B7" s="136"/>
    </row>
    <row r="8" spans="2:10" ht="16" x14ac:dyDescent="0.2">
      <c r="B8" s="128" t="s">
        <v>1</v>
      </c>
      <c r="C8" s="129"/>
      <c r="D8" s="130" t="s">
        <v>239</v>
      </c>
    </row>
    <row r="9" spans="2:10" x14ac:dyDescent="0.2">
      <c r="B9" s="127"/>
      <c r="C9" s="127"/>
      <c r="D9" s="127"/>
    </row>
    <row r="10" spans="2:10" ht="96.75" customHeight="1" x14ac:dyDescent="0.2">
      <c r="B10" s="127"/>
      <c r="C10" s="191" t="s">
        <v>2</v>
      </c>
      <c r="D10" s="192"/>
    </row>
    <row r="11" spans="2:10" x14ac:dyDescent="0.2">
      <c r="B11" s="127"/>
      <c r="C11" s="132"/>
      <c r="D11" s="132"/>
    </row>
    <row r="12" spans="2:10" x14ac:dyDescent="0.2">
      <c r="B12" s="127"/>
      <c r="C12" s="132"/>
      <c r="D12" s="132"/>
    </row>
    <row r="13" spans="2:10" x14ac:dyDescent="0.2">
      <c r="B13" s="127"/>
      <c r="C13" s="127"/>
      <c r="D13" s="127"/>
    </row>
  </sheetData>
  <mergeCells count="3">
    <mergeCell ref="B4:G4"/>
    <mergeCell ref="C10:D10"/>
    <mergeCell ref="B5:G5"/>
  </mergeCells>
  <hyperlinks>
    <hyperlink ref="B5" r:id="rId1" display="Link: Analytic Guide to Hospital Financial Analyses" xr:uid="{B7E5B67F-EF43-4A2B-A353-3B303D1921F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1ADC2-4818-4666-BECE-507E80EF0454}">
  <dimension ref="B1:D43"/>
  <sheetViews>
    <sheetView workbookViewId="0"/>
  </sheetViews>
  <sheetFormatPr baseColWidth="10" defaultColWidth="9.1640625" defaultRowHeight="15" x14ac:dyDescent="0.2"/>
  <cols>
    <col min="1" max="2" width="1.6640625" style="56" customWidth="1"/>
    <col min="3" max="3" width="133.6640625" style="67" customWidth="1"/>
    <col min="4" max="4" width="1.6640625" style="56" customWidth="1"/>
    <col min="5" max="16384" width="9.1640625" style="56"/>
  </cols>
  <sheetData>
    <row r="1" spans="2:4" ht="16" thickBot="1" x14ac:dyDescent="0.25"/>
    <row r="2" spans="2:4" x14ac:dyDescent="0.2">
      <c r="B2" s="68"/>
      <c r="C2" s="69"/>
      <c r="D2" s="70"/>
    </row>
    <row r="3" spans="2:4" ht="44" x14ac:dyDescent="0.25">
      <c r="B3" s="71"/>
      <c r="C3" s="94" t="s">
        <v>182</v>
      </c>
      <c r="D3" s="72"/>
    </row>
    <row r="4" spans="2:4" x14ac:dyDescent="0.2">
      <c r="B4" s="71"/>
      <c r="D4" s="72"/>
    </row>
    <row r="5" spans="2:4" ht="16" x14ac:dyDescent="0.2">
      <c r="B5" s="71"/>
      <c r="C5" s="60" t="s">
        <v>3</v>
      </c>
      <c r="D5" s="72"/>
    </row>
    <row r="6" spans="2:4" ht="48" x14ac:dyDescent="0.2">
      <c r="B6" s="71"/>
      <c r="C6" s="73" t="s">
        <v>183</v>
      </c>
      <c r="D6" s="72"/>
    </row>
    <row r="7" spans="2:4" x14ac:dyDescent="0.2">
      <c r="B7" s="71"/>
      <c r="D7" s="72"/>
    </row>
    <row r="8" spans="2:4" ht="16" x14ac:dyDescent="0.2">
      <c r="B8" s="71"/>
      <c r="C8" s="135" t="s">
        <v>180</v>
      </c>
      <c r="D8" s="72"/>
    </row>
    <row r="9" spans="2:4" ht="16" x14ac:dyDescent="0.2">
      <c r="B9" s="71"/>
      <c r="C9" s="135" t="s">
        <v>181</v>
      </c>
      <c r="D9" s="72"/>
    </row>
    <row r="10" spans="2:4" x14ac:dyDescent="0.2">
      <c r="B10" s="71"/>
      <c r="C10" s="73"/>
      <c r="D10" s="72"/>
    </row>
    <row r="11" spans="2:4" ht="16" x14ac:dyDescent="0.2">
      <c r="B11" s="71"/>
      <c r="C11" s="61" t="s">
        <v>4</v>
      </c>
      <c r="D11" s="72"/>
    </row>
    <row r="12" spans="2:4" ht="16" x14ac:dyDescent="0.2">
      <c r="B12" s="71"/>
      <c r="C12" s="74" t="s">
        <v>5</v>
      </c>
      <c r="D12" s="72"/>
    </row>
    <row r="13" spans="2:4" ht="32" x14ac:dyDescent="0.2">
      <c r="B13" s="71"/>
      <c r="C13" s="73" t="s">
        <v>184</v>
      </c>
      <c r="D13" s="72"/>
    </row>
    <row r="14" spans="2:4" x14ac:dyDescent="0.2">
      <c r="B14" s="71"/>
      <c r="D14" s="72"/>
    </row>
    <row r="15" spans="2:4" ht="16" x14ac:dyDescent="0.2">
      <c r="B15" s="71"/>
      <c r="C15" s="74" t="s">
        <v>6</v>
      </c>
      <c r="D15" s="72"/>
    </row>
    <row r="16" spans="2:4" ht="48" x14ac:dyDescent="0.2">
      <c r="B16" s="71"/>
      <c r="C16" s="73" t="s">
        <v>185</v>
      </c>
      <c r="D16" s="72"/>
    </row>
    <row r="17" spans="2:4" x14ac:dyDescent="0.2">
      <c r="B17" s="71"/>
      <c r="C17" s="73"/>
      <c r="D17" s="72"/>
    </row>
    <row r="18" spans="2:4" ht="16" x14ac:dyDescent="0.2">
      <c r="B18" s="71"/>
      <c r="C18" s="74" t="s">
        <v>7</v>
      </c>
      <c r="D18" s="72"/>
    </row>
    <row r="19" spans="2:4" ht="32" x14ac:dyDescent="0.2">
      <c r="B19" s="71"/>
      <c r="C19" s="73" t="s">
        <v>209</v>
      </c>
      <c r="D19" s="72"/>
    </row>
    <row r="20" spans="2:4" x14ac:dyDescent="0.2">
      <c r="B20" s="71"/>
      <c r="D20" s="72"/>
    </row>
    <row r="21" spans="2:4" ht="48" x14ac:dyDescent="0.2">
      <c r="B21" s="71"/>
      <c r="C21" s="67" t="s">
        <v>8</v>
      </c>
      <c r="D21" s="72"/>
    </row>
    <row r="22" spans="2:4" ht="16" x14ac:dyDescent="0.2">
      <c r="B22" s="71"/>
      <c r="C22" s="96" t="s">
        <v>9</v>
      </c>
      <c r="D22" s="72"/>
    </row>
    <row r="23" spans="2:4" ht="48" x14ac:dyDescent="0.2">
      <c r="B23" s="71"/>
      <c r="C23" s="96" t="s">
        <v>10</v>
      </c>
      <c r="D23" s="72"/>
    </row>
    <row r="24" spans="2:4" ht="48" x14ac:dyDescent="0.2">
      <c r="B24" s="71"/>
      <c r="C24" s="97" t="s">
        <v>11</v>
      </c>
      <c r="D24" s="72"/>
    </row>
    <row r="25" spans="2:4" x14ac:dyDescent="0.2">
      <c r="B25" s="71"/>
      <c r="C25" s="73"/>
      <c r="D25" s="72"/>
    </row>
    <row r="26" spans="2:4" ht="16" x14ac:dyDescent="0.2">
      <c r="B26" s="71"/>
      <c r="C26" s="74" t="s">
        <v>12</v>
      </c>
      <c r="D26" s="72"/>
    </row>
    <row r="27" spans="2:4" ht="32" x14ac:dyDescent="0.2">
      <c r="B27" s="71"/>
      <c r="C27" s="133" t="s">
        <v>13</v>
      </c>
      <c r="D27" s="72"/>
    </row>
    <row r="28" spans="2:4" x14ac:dyDescent="0.2">
      <c r="B28" s="71"/>
      <c r="C28" s="75"/>
      <c r="D28" s="72"/>
    </row>
    <row r="29" spans="2:4" ht="112" x14ac:dyDescent="0.2">
      <c r="B29" s="71"/>
      <c r="C29" s="75" t="s">
        <v>186</v>
      </c>
      <c r="D29" s="72"/>
    </row>
    <row r="30" spans="2:4" x14ac:dyDescent="0.2">
      <c r="B30" s="71"/>
      <c r="C30" s="75"/>
      <c r="D30" s="72"/>
    </row>
    <row r="31" spans="2:4" ht="32" x14ac:dyDescent="0.2">
      <c r="B31" s="71"/>
      <c r="C31" s="93" t="s">
        <v>14</v>
      </c>
      <c r="D31" s="72"/>
    </row>
    <row r="32" spans="2:4" x14ac:dyDescent="0.2">
      <c r="B32" s="71"/>
      <c r="C32" s="93"/>
      <c r="D32" s="72"/>
    </row>
    <row r="33" spans="2:4" ht="64" x14ac:dyDescent="0.2">
      <c r="B33" s="71"/>
      <c r="C33" s="134" t="s">
        <v>187</v>
      </c>
      <c r="D33" s="72"/>
    </row>
    <row r="34" spans="2:4" x14ac:dyDescent="0.2">
      <c r="B34" s="71"/>
      <c r="C34" s="75"/>
      <c r="D34" s="72"/>
    </row>
    <row r="35" spans="2:4" x14ac:dyDescent="0.2">
      <c r="B35" s="71"/>
      <c r="C35" s="76" t="s">
        <v>15</v>
      </c>
      <c r="D35" s="72"/>
    </row>
    <row r="36" spans="2:4" ht="64" x14ac:dyDescent="0.2">
      <c r="B36" s="71"/>
      <c r="C36" s="73" t="s">
        <v>188</v>
      </c>
      <c r="D36" s="72"/>
    </row>
    <row r="37" spans="2:4" ht="16" thickBot="1" x14ac:dyDescent="0.25">
      <c r="B37" s="77"/>
      <c r="C37" s="78"/>
      <c r="D37" s="79"/>
    </row>
    <row r="41" spans="2:4" x14ac:dyDescent="0.2">
      <c r="C41" s="80"/>
    </row>
    <row r="42" spans="2:4" x14ac:dyDescent="0.2">
      <c r="C42" s="80"/>
    </row>
    <row r="43" spans="2:4" x14ac:dyDescent="0.2">
      <c r="C43" s="80"/>
    </row>
  </sheetData>
  <hyperlinks>
    <hyperlink ref="C8" r:id="rId1" display="Link: Analytic Guide to Hospital Financial Analyses" xr:uid="{0107FFEC-2DA1-41AB-A9C0-26DF8CE53881}"/>
    <hyperlink ref="C9" r:id="rId2" display="Link: Hospital Financial Analysis Case Studies" xr:uid="{9717F0F3-471D-4731-8626-079C78AA11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FD46-A72D-4DFE-A456-425E521DF462}">
  <sheetPr codeName="Sheet1"/>
  <dimension ref="B1:O278"/>
  <sheetViews>
    <sheetView topLeftCell="A27" zoomScale="85" zoomScaleNormal="85" workbookViewId="0">
      <selection activeCell="C27" sqref="C27"/>
    </sheetView>
  </sheetViews>
  <sheetFormatPr baseColWidth="10" defaultColWidth="8.83203125" defaultRowHeight="15" x14ac:dyDescent="0.2"/>
  <cols>
    <col min="1" max="1" width="2.1640625" customWidth="1"/>
    <col min="2" max="2" width="56.6640625" style="107" customWidth="1"/>
    <col min="3" max="3" width="19.6640625" style="1" bestFit="1" customWidth="1"/>
    <col min="4" max="4" width="17.33203125" style="1" bestFit="1" customWidth="1"/>
    <col min="5" max="5" width="17.83203125" style="1" customWidth="1"/>
    <col min="6" max="6" width="17.33203125" style="1" bestFit="1" customWidth="1"/>
    <col min="7" max="7" width="19.6640625" style="1" bestFit="1" customWidth="1"/>
    <col min="8" max="8" width="108.5" style="102" customWidth="1"/>
    <col min="9" max="9" width="48.83203125" style="53" customWidth="1"/>
    <col min="10" max="10" width="14.1640625" style="1" customWidth="1"/>
    <col min="11" max="11" width="13.5" style="1" bestFit="1" customWidth="1"/>
    <col min="12" max="12" width="11.6640625" style="1" bestFit="1" customWidth="1"/>
    <col min="13" max="15" width="9.1640625" style="1"/>
  </cols>
  <sheetData>
    <row r="1" spans="2:15" ht="16" x14ac:dyDescent="0.2">
      <c r="B1" s="201" t="s">
        <v>192</v>
      </c>
      <c r="C1" s="201"/>
      <c r="D1" s="201"/>
      <c r="E1" s="201"/>
      <c r="F1" s="201"/>
      <c r="G1" s="201"/>
      <c r="H1" s="99" t="s">
        <v>16</v>
      </c>
    </row>
    <row r="2" spans="2:15" ht="16" x14ac:dyDescent="0.2">
      <c r="B2" s="141" t="s">
        <v>17</v>
      </c>
      <c r="C2" s="173"/>
      <c r="H2" s="100" t="s">
        <v>18</v>
      </c>
    </row>
    <row r="3" spans="2:15" ht="16" x14ac:dyDescent="0.2">
      <c r="B3" s="142"/>
      <c r="C3" s="62" t="s">
        <v>19</v>
      </c>
      <c r="D3" s="63" t="str">
        <f t="shared" ref="D3:F4" si="0">C3</f>
        <v>NAME</v>
      </c>
      <c r="E3" s="63" t="str">
        <f t="shared" si="0"/>
        <v>NAME</v>
      </c>
      <c r="F3" s="63" t="str">
        <f t="shared" si="0"/>
        <v>NAME</v>
      </c>
      <c r="G3" s="63" t="str">
        <f>F3</f>
        <v>NAME</v>
      </c>
      <c r="H3" s="101" t="s">
        <v>20</v>
      </c>
    </row>
    <row r="4" spans="2:15" ht="16" x14ac:dyDescent="0.2">
      <c r="B4" s="143"/>
      <c r="C4" s="63" t="s">
        <v>21</v>
      </c>
      <c r="D4" s="63" t="str">
        <f t="shared" si="0"/>
        <v>State</v>
      </c>
      <c r="E4" s="63" t="str">
        <f t="shared" si="0"/>
        <v>State</v>
      </c>
      <c r="F4" s="63" t="str">
        <f t="shared" si="0"/>
        <v>State</v>
      </c>
      <c r="G4" s="63" t="str">
        <f>F4</f>
        <v>State</v>
      </c>
      <c r="H4" s="101" t="s">
        <v>22</v>
      </c>
      <c r="O4"/>
    </row>
    <row r="5" spans="2:15" ht="16" x14ac:dyDescent="0.2">
      <c r="B5" s="143"/>
      <c r="C5" s="95" t="s">
        <v>190</v>
      </c>
      <c r="D5" s="95" t="str">
        <f>IF(ISNUMBER(C5),(C5-1),"NA")</f>
        <v>NA</v>
      </c>
      <c r="E5" s="95" t="str">
        <f>IF(ISNUMBER(D5),(D5-1),"NA")</f>
        <v>NA</v>
      </c>
      <c r="F5" s="95" t="str">
        <f>IF(ISNUMBER(E5),(E5-1),"NA")</f>
        <v>NA</v>
      </c>
      <c r="G5" s="95" t="str">
        <f>IF(ISNUMBER(F5),(F5-1),"NA")</f>
        <v>NA</v>
      </c>
      <c r="H5" s="101" t="s">
        <v>23</v>
      </c>
      <c r="O5"/>
    </row>
    <row r="6" spans="2:15" ht="16" thickBot="1" x14ac:dyDescent="0.25">
      <c r="B6" s="143"/>
      <c r="O6"/>
    </row>
    <row r="7" spans="2:15" x14ac:dyDescent="0.2">
      <c r="B7" s="194" t="s">
        <v>24</v>
      </c>
      <c r="C7" s="195"/>
      <c r="D7" s="195"/>
      <c r="E7" s="195"/>
      <c r="F7" s="195"/>
      <c r="G7" s="195"/>
      <c r="H7" s="103"/>
      <c r="O7"/>
    </row>
    <row r="8" spans="2:15" x14ac:dyDescent="0.2">
      <c r="B8" s="144"/>
      <c r="C8" s="64"/>
      <c r="D8" s="64"/>
      <c r="E8" s="64"/>
      <c r="F8" s="64"/>
      <c r="G8" s="64"/>
      <c r="H8" s="104"/>
    </row>
    <row r="9" spans="2:15" x14ac:dyDescent="0.2">
      <c r="B9" s="144"/>
      <c r="C9" s="64"/>
      <c r="D9" s="64"/>
      <c r="E9" s="64"/>
      <c r="F9" s="64"/>
      <c r="G9" s="64"/>
      <c r="H9" s="104"/>
    </row>
    <row r="10" spans="2:15" ht="16" x14ac:dyDescent="0.2">
      <c r="B10" s="160" t="s">
        <v>25</v>
      </c>
      <c r="C10" s="161"/>
      <c r="D10" s="161"/>
      <c r="E10" s="161"/>
      <c r="F10" s="161"/>
      <c r="G10" s="161"/>
      <c r="H10" s="162" t="s">
        <v>26</v>
      </c>
    </row>
    <row r="11" spans="2:15" ht="16" x14ac:dyDescent="0.2">
      <c r="B11" s="163" t="s">
        <v>27</v>
      </c>
      <c r="C11" s="164" t="str">
        <f>IFERROR((C161+SUM(C88:C90))/(C159),"NA")</f>
        <v>NA</v>
      </c>
      <c r="D11" s="164" t="str">
        <f>IFERROR((D161+SUM(D88:D90))/(D159),"NA")</f>
        <v>NA</v>
      </c>
      <c r="E11" s="164" t="str">
        <f>IFERROR((E161+SUM(E88:E90))/(E159),"NA")</f>
        <v>NA</v>
      </c>
      <c r="F11" s="164" t="str">
        <f>IFERROR((F161+SUM(F88:F90))/(F159),"NA")</f>
        <v>NA</v>
      </c>
      <c r="G11" s="164" t="str">
        <f>IFERROR((G161+SUM(G88:G90))/(G159),"NA")</f>
        <v>NA</v>
      </c>
      <c r="H11" s="176" t="s">
        <v>235</v>
      </c>
    </row>
    <row r="12" spans="2:15" ht="16" x14ac:dyDescent="0.2">
      <c r="B12" s="163" t="s">
        <v>191</v>
      </c>
      <c r="C12" s="164" t="str">
        <f>IFERROR((C163-C101+SUM(C88:C90))/(C159+C162-C101), "NA")</f>
        <v>NA</v>
      </c>
      <c r="D12" s="164" t="str">
        <f>IFERROR((D163-D101+SUM(D88:D90))/(D159+D162-D101), "NA")</f>
        <v>NA</v>
      </c>
      <c r="E12" s="164" t="str">
        <f>IFERROR((E163-E101+SUM(E88:E90))/(E159+E162-E101), "NA")</f>
        <v>NA</v>
      </c>
      <c r="F12" s="164" t="str">
        <f>IFERROR((F163-F101+SUM(F88:F90))/(F159+F162-F101), "NA")</f>
        <v>NA</v>
      </c>
      <c r="G12" s="164" t="str">
        <f>IFERROR((G163-G101+SUM(G88:G90))/(G159+G162-G101), "NA")</f>
        <v>NA</v>
      </c>
      <c r="H12" s="166" t="s">
        <v>238</v>
      </c>
      <c r="J12" s="59"/>
      <c r="K12" s="3"/>
    </row>
    <row r="13" spans="2:15" ht="16" x14ac:dyDescent="0.2">
      <c r="B13" s="160" t="s">
        <v>28</v>
      </c>
      <c r="C13" s="165"/>
      <c r="D13" s="165"/>
      <c r="E13" s="165"/>
      <c r="F13" s="165"/>
      <c r="G13" s="165"/>
      <c r="H13" s="166"/>
    </row>
    <row r="14" spans="2:15" ht="16" x14ac:dyDescent="0.2">
      <c r="B14" s="163" t="s">
        <v>29</v>
      </c>
      <c r="C14" s="167" t="str">
        <f>IFERROR((C157)/((C160-C90)/(365)), "NA")</f>
        <v>NA</v>
      </c>
      <c r="D14" s="167" t="str">
        <f>IFERROR((D157)/((D160-D90)/(365)), "NA")</f>
        <v>NA</v>
      </c>
      <c r="E14" s="167" t="str">
        <f>IFERROR((E157)/((E160-E90)/(365)), "NA")</f>
        <v>NA</v>
      </c>
      <c r="F14" s="167" t="str">
        <f>IFERROR((F157)/((F160-F90)/(365)), "NA")</f>
        <v>NA</v>
      </c>
      <c r="G14" s="167" t="str">
        <f>IFERROR((G157)/((G160-G90)/(365)), "NA")</f>
        <v>NA</v>
      </c>
      <c r="H14" s="166" t="s">
        <v>175</v>
      </c>
    </row>
    <row r="15" spans="2:15" ht="16" x14ac:dyDescent="0.2">
      <c r="B15" s="163" t="s">
        <v>203</v>
      </c>
      <c r="C15" s="167" t="str">
        <f>IFERROR(C36/(C82/365), "NA")</f>
        <v>NA</v>
      </c>
      <c r="D15" s="167" t="str">
        <f>IFERROR(D36/(D82/365), "NA")</f>
        <v>NA</v>
      </c>
      <c r="E15" s="167" t="str">
        <f>IFERROR(E36/(E82/365), "NA")</f>
        <v>NA</v>
      </c>
      <c r="F15" s="167" t="str">
        <f>IFERROR(F36/(F82/365), "NA")</f>
        <v>NA</v>
      </c>
      <c r="G15" s="167" t="str">
        <f>IFERROR(G36/(G82/365), "NA")</f>
        <v>NA</v>
      </c>
      <c r="H15" s="166" t="s">
        <v>176</v>
      </c>
    </row>
    <row r="16" spans="2:15" ht="16" x14ac:dyDescent="0.2">
      <c r="B16" s="160" t="s">
        <v>30</v>
      </c>
      <c r="C16" s="165"/>
      <c r="D16" s="165"/>
      <c r="E16" s="165"/>
      <c r="F16" s="165"/>
      <c r="G16" s="165"/>
      <c r="H16" s="166"/>
    </row>
    <row r="17" spans="2:15" ht="16" x14ac:dyDescent="0.2">
      <c r="B17" s="163" t="s">
        <v>31</v>
      </c>
      <c r="C17" s="167" t="str">
        <f>IF(D54=0, "NA", IFERROR((C163-C101+SUM(C88:C90))/SUM(D54,C89), "NA"))</f>
        <v>NA</v>
      </c>
      <c r="D17" s="167" t="str">
        <f>IF(E54=0, "NA", IFERROR((D163-D101+SUM(D88:D90))/SUM(E54,D89), "NA"))</f>
        <v>NA</v>
      </c>
      <c r="E17" s="167" t="str">
        <f>IF(F54=0, "NA", IFERROR((E163-E101+SUM(E88:E90))/SUM(F54,E89), "NA"))</f>
        <v>NA</v>
      </c>
      <c r="F17" s="167" t="str">
        <f>IF(G54=0, "NA", IFERROR((F163-F101+SUM(F88:F90))/SUM(G54,F89), "NA"))</f>
        <v>NA</v>
      </c>
      <c r="G17" s="167" t="str">
        <f>IF(H54=0, "NA", IFERROR((G163-G101+SUM(G88:G90))/SUM(H54,G89), "NA"))</f>
        <v>NA</v>
      </c>
      <c r="H17" s="166" t="s">
        <v>236</v>
      </c>
    </row>
    <row r="18" spans="2:15" ht="16" x14ac:dyDescent="0.2">
      <c r="B18" s="163" t="s">
        <v>32</v>
      </c>
      <c r="C18" s="164" t="str">
        <f>IFERROR(SUM(C62)/(SUM(C62,C156)), "NA")</f>
        <v>NA</v>
      </c>
      <c r="D18" s="164" t="str">
        <f>IFERROR(SUM(D62)/(SUM(D62,D156)), "NA")</f>
        <v>NA</v>
      </c>
      <c r="E18" s="164" t="str">
        <f>IFERROR(SUM(E62)/(SUM(E62,E156)), "NA")</f>
        <v>NA</v>
      </c>
      <c r="F18" s="164" t="str">
        <f>IFERROR(SUM(F62)/(SUM(F62,F156)), "NA")</f>
        <v>NA</v>
      </c>
      <c r="G18" s="164" t="str">
        <f>IFERROR(SUM(G62)/(SUM(G62,G156)), "NA")</f>
        <v>NA</v>
      </c>
      <c r="H18" s="166" t="s">
        <v>177</v>
      </c>
    </row>
    <row r="19" spans="2:15" ht="16" x14ac:dyDescent="0.2">
      <c r="B19" s="160" t="s">
        <v>33</v>
      </c>
      <c r="C19" s="165"/>
      <c r="D19" s="165"/>
      <c r="E19" s="165"/>
      <c r="F19" s="165"/>
      <c r="G19" s="165"/>
      <c r="H19" s="166"/>
    </row>
    <row r="20" spans="2:15" ht="16" x14ac:dyDescent="0.2">
      <c r="B20" s="163" t="s">
        <v>34</v>
      </c>
      <c r="C20" s="164" t="str">
        <f>IFERROR(ABS(C122/C90), "NA")</f>
        <v>NA</v>
      </c>
      <c r="D20" s="164" t="str">
        <f>IFERROR(ABS(D122/D90), "NA")</f>
        <v>NA</v>
      </c>
      <c r="E20" s="164" t="str">
        <f>IFERROR(ABS(E122/E90), "NA")</f>
        <v>NA</v>
      </c>
      <c r="F20" s="164" t="str">
        <f>IFERROR(ABS(F122/F90), "NA")</f>
        <v>NA</v>
      </c>
      <c r="G20" s="164" t="str">
        <f>IFERROR(ABS(G122/G90), "NA")</f>
        <v>NA</v>
      </c>
      <c r="H20" s="166" t="s">
        <v>178</v>
      </c>
    </row>
    <row r="21" spans="2:15" ht="16" x14ac:dyDescent="0.2">
      <c r="B21" s="168" t="s">
        <v>35</v>
      </c>
      <c r="C21" s="169" t="str">
        <f>IFERROR(ABS(SUM(C122:G122)/SUM(C90:G90)),"NA")</f>
        <v>NA</v>
      </c>
      <c r="D21" s="164"/>
      <c r="E21" s="164"/>
      <c r="F21" s="164"/>
      <c r="G21" s="164"/>
      <c r="H21" s="170"/>
    </row>
    <row r="22" spans="2:15" ht="16" x14ac:dyDescent="0.2">
      <c r="B22" s="163" t="s">
        <v>36</v>
      </c>
      <c r="C22" s="167" t="str">
        <f>IFERROR(ABS(C121/C90), "NA")</f>
        <v>NA</v>
      </c>
      <c r="D22" s="167" t="str">
        <f>IFERROR(ABS(D121/D90), "NA")</f>
        <v>NA</v>
      </c>
      <c r="E22" s="167" t="str">
        <f>IFERROR(ABS(E121/E90), "NA")</f>
        <v>NA</v>
      </c>
      <c r="F22" s="167" t="str">
        <f>IFERROR(ABS(F121/F90), "NA")</f>
        <v>NA</v>
      </c>
      <c r="G22" s="167" t="str">
        <f>IFERROR(ABS(G121/G90), "NA")</f>
        <v>NA</v>
      </c>
      <c r="H22" s="166" t="s">
        <v>179</v>
      </c>
    </row>
    <row r="23" spans="2:15" x14ac:dyDescent="0.2">
      <c r="B23" s="163"/>
      <c r="C23" s="167"/>
      <c r="D23" s="167"/>
      <c r="E23" s="167"/>
      <c r="F23" s="167"/>
      <c r="G23" s="167"/>
      <c r="H23" s="166"/>
    </row>
    <row r="24" spans="2:15" x14ac:dyDescent="0.2">
      <c r="B24" s="203" t="s">
        <v>240</v>
      </c>
      <c r="C24" s="204"/>
      <c r="D24" s="204"/>
      <c r="E24" s="204"/>
      <c r="F24" s="204"/>
      <c r="G24" s="204"/>
      <c r="H24" s="138"/>
    </row>
    <row r="25" spans="2:15" s="107" customFormat="1" x14ac:dyDescent="0.2">
      <c r="B25" s="182" t="s">
        <v>241</v>
      </c>
      <c r="C25" s="183"/>
      <c r="D25" s="183"/>
      <c r="E25" s="183"/>
      <c r="F25" s="183"/>
      <c r="G25" s="183"/>
      <c r="H25" s="184"/>
      <c r="I25" s="53"/>
      <c r="J25" s="123"/>
      <c r="K25" s="123"/>
      <c r="L25" s="123"/>
      <c r="M25" s="123"/>
      <c r="N25" s="123"/>
      <c r="O25" s="123"/>
    </row>
    <row r="26" spans="2:15" x14ac:dyDescent="0.2">
      <c r="B26" s="171"/>
      <c r="C26" s="167"/>
      <c r="D26" s="167"/>
      <c r="E26" s="167"/>
      <c r="F26" s="167"/>
      <c r="G26" s="167"/>
      <c r="H26" s="166"/>
    </row>
    <row r="27" spans="2:15" ht="32" x14ac:dyDescent="0.2">
      <c r="B27" s="172" t="s">
        <v>232</v>
      </c>
      <c r="C27" s="164" t="str">
        <f>IFERROR((C161+SUM(C88:C90,ABS(C124))-ABS(C123))/(C159),"NA")</f>
        <v>NA</v>
      </c>
      <c r="D27" s="164" t="str">
        <f>IFERROR((D161+SUM(D88:D90,ABS(D124))-ABS(D123))/(D159),"NA")</f>
        <v>NA</v>
      </c>
      <c r="E27" s="164" t="str">
        <f>IFERROR((E161+SUM(E88:E90,ABS(E124))-ABS(E123))/(E159),"NA")</f>
        <v>NA</v>
      </c>
      <c r="F27" s="164" t="str">
        <f>IFERROR((F161+SUM(F88:F90,ABS(F124))-ABS(F123))/(F159),"NA")</f>
        <v>NA</v>
      </c>
      <c r="G27" s="164" t="str">
        <f>IFERROR((G161+SUM(G88:G90,ABS(G124))-ABS(G123))/(G159),"NA")</f>
        <v>NA</v>
      </c>
      <c r="H27" s="181" t="s">
        <v>237</v>
      </c>
      <c r="J27" s="3"/>
      <c r="K27" s="3"/>
    </row>
    <row r="28" spans="2:15" ht="16" thickBot="1" x14ac:dyDescent="0.25">
      <c r="B28" s="145"/>
      <c r="C28" s="65"/>
      <c r="D28" s="66"/>
      <c r="E28" s="66"/>
      <c r="F28" s="66"/>
      <c r="G28" s="66"/>
      <c r="H28" s="106"/>
    </row>
    <row r="29" spans="2:15" ht="16" thickBot="1" x14ac:dyDescent="0.25">
      <c r="C29"/>
      <c r="D29"/>
      <c r="E29"/>
      <c r="F29"/>
      <c r="G29"/>
      <c r="H29" s="107"/>
    </row>
    <row r="30" spans="2:15" x14ac:dyDescent="0.2">
      <c r="B30" s="194" t="s">
        <v>37</v>
      </c>
      <c r="C30" s="195"/>
      <c r="D30" s="195"/>
      <c r="E30" s="195"/>
      <c r="F30" s="195"/>
      <c r="G30" s="195"/>
      <c r="H30" s="103"/>
    </row>
    <row r="31" spans="2:15" ht="16" x14ac:dyDescent="0.2">
      <c r="B31" s="146" t="s">
        <v>38</v>
      </c>
      <c r="C31" s="48"/>
      <c r="D31" s="48"/>
      <c r="E31" s="48"/>
      <c r="F31" s="48"/>
      <c r="G31" s="48"/>
      <c r="H31" s="108" t="s">
        <v>26</v>
      </c>
    </row>
    <row r="32" spans="2:15" x14ac:dyDescent="0.2">
      <c r="B32" s="140"/>
      <c r="C32" s="48"/>
      <c r="D32" s="48"/>
      <c r="E32" s="48"/>
      <c r="F32" s="48"/>
      <c r="G32" s="48"/>
      <c r="H32" s="109"/>
    </row>
    <row r="33" spans="2:15" ht="16" x14ac:dyDescent="0.2">
      <c r="B33" s="146" t="s">
        <v>39</v>
      </c>
      <c r="C33" s="55"/>
      <c r="D33" s="48"/>
      <c r="E33" s="48"/>
      <c r="F33" s="48"/>
      <c r="G33" s="48"/>
      <c r="H33" s="108"/>
    </row>
    <row r="34" spans="2:15" ht="16" x14ac:dyDescent="0.2">
      <c r="B34" s="140" t="s">
        <v>40</v>
      </c>
      <c r="C34" s="57">
        <v>0</v>
      </c>
      <c r="D34" s="57">
        <v>0</v>
      </c>
      <c r="E34" s="57">
        <v>0</v>
      </c>
      <c r="F34" s="57">
        <v>0</v>
      </c>
      <c r="G34" s="57">
        <v>0</v>
      </c>
      <c r="H34" s="110" t="s">
        <v>41</v>
      </c>
      <c r="I34" s="54"/>
    </row>
    <row r="35" spans="2:15" ht="32" x14ac:dyDescent="0.2">
      <c r="B35" s="140" t="s">
        <v>42</v>
      </c>
      <c r="C35" s="57">
        <v>0</v>
      </c>
      <c r="D35" s="57">
        <v>0</v>
      </c>
      <c r="E35" s="57">
        <v>0</v>
      </c>
      <c r="F35" s="57">
        <v>0</v>
      </c>
      <c r="G35" s="57">
        <v>0</v>
      </c>
      <c r="H35" s="110" t="s">
        <v>43</v>
      </c>
      <c r="J35" s="6"/>
      <c r="K35" s="6"/>
      <c r="L35" s="6"/>
      <c r="M35" s="6"/>
    </row>
    <row r="36" spans="2:15" ht="16" x14ac:dyDescent="0.2">
      <c r="B36" s="140" t="s">
        <v>44</v>
      </c>
      <c r="C36" s="57">
        <v>0</v>
      </c>
      <c r="D36" s="57">
        <v>0</v>
      </c>
      <c r="E36" s="57">
        <v>0</v>
      </c>
      <c r="F36" s="57">
        <v>0</v>
      </c>
      <c r="G36" s="57">
        <v>0</v>
      </c>
      <c r="H36" s="110" t="s">
        <v>45</v>
      </c>
      <c r="J36" s="7"/>
      <c r="K36" s="6"/>
      <c r="L36" s="6"/>
      <c r="M36" s="6"/>
    </row>
    <row r="37" spans="2:15" ht="32" x14ac:dyDescent="0.2">
      <c r="B37" s="140" t="s">
        <v>46</v>
      </c>
      <c r="C37" s="57">
        <v>0</v>
      </c>
      <c r="D37" s="57">
        <v>0</v>
      </c>
      <c r="E37" s="57">
        <v>0</v>
      </c>
      <c r="F37" s="57">
        <v>0</v>
      </c>
      <c r="G37" s="57">
        <v>0</v>
      </c>
      <c r="H37" s="110" t="s">
        <v>47</v>
      </c>
      <c r="J37" s="58"/>
      <c r="K37" s="6"/>
      <c r="L37" s="58"/>
      <c r="M37" s="6"/>
    </row>
    <row r="38" spans="2:15" ht="16" x14ac:dyDescent="0.2">
      <c r="B38" s="140" t="s">
        <v>48</v>
      </c>
      <c r="C38" s="57">
        <v>0</v>
      </c>
      <c r="D38" s="57">
        <v>0</v>
      </c>
      <c r="E38" s="57">
        <v>0</v>
      </c>
      <c r="F38" s="57">
        <v>0</v>
      </c>
      <c r="G38" s="57">
        <v>0</v>
      </c>
      <c r="H38" s="110" t="s">
        <v>49</v>
      </c>
      <c r="J38" s="58"/>
      <c r="K38" s="6"/>
      <c r="L38" s="6"/>
      <c r="M38" s="6"/>
    </row>
    <row r="39" spans="2:15" ht="16" x14ac:dyDescent="0.2">
      <c r="B39" s="147" t="s">
        <v>50</v>
      </c>
      <c r="C39" s="126">
        <v>0</v>
      </c>
      <c r="D39" s="126">
        <v>0</v>
      </c>
      <c r="E39" s="126">
        <v>0</v>
      </c>
      <c r="F39" s="126">
        <v>0</v>
      </c>
      <c r="G39" s="126">
        <v>0</v>
      </c>
      <c r="H39" s="111" t="s">
        <v>51</v>
      </c>
      <c r="J39" s="6"/>
      <c r="K39" s="6"/>
      <c r="L39" s="6"/>
      <c r="M39" s="6"/>
      <c r="O39"/>
    </row>
    <row r="40" spans="2:15" x14ac:dyDescent="0.2">
      <c r="B40" s="140"/>
      <c r="C40" s="48"/>
      <c r="D40" s="48"/>
      <c r="E40" s="48"/>
      <c r="F40" s="48"/>
      <c r="G40" s="48"/>
      <c r="H40" s="109"/>
    </row>
    <row r="41" spans="2:15" ht="16" x14ac:dyDescent="0.2">
      <c r="B41" s="146" t="s">
        <v>52</v>
      </c>
      <c r="C41" s="55"/>
      <c r="D41" s="48"/>
      <c r="E41" s="48"/>
      <c r="F41" s="48"/>
      <c r="G41" s="48"/>
      <c r="H41" s="109"/>
    </row>
    <row r="42" spans="2:15" ht="64" x14ac:dyDescent="0.2">
      <c r="B42" s="140" t="s">
        <v>53</v>
      </c>
      <c r="C42" s="57">
        <v>0</v>
      </c>
      <c r="D42" s="46">
        <v>0</v>
      </c>
      <c r="E42" s="46">
        <v>0</v>
      </c>
      <c r="F42" s="46">
        <v>0</v>
      </c>
      <c r="G42" s="46">
        <v>0</v>
      </c>
      <c r="H42" s="111" t="s">
        <v>212</v>
      </c>
      <c r="J42" s="5"/>
    </row>
    <row r="43" spans="2:15" ht="32" x14ac:dyDescent="0.2">
      <c r="B43" s="185" t="s">
        <v>243</v>
      </c>
      <c r="C43" s="46">
        <v>0</v>
      </c>
      <c r="D43" s="46">
        <v>0</v>
      </c>
      <c r="E43" s="46">
        <v>0</v>
      </c>
      <c r="F43" s="46">
        <v>0</v>
      </c>
      <c r="G43" s="46">
        <v>0</v>
      </c>
      <c r="H43" s="111" t="s">
        <v>242</v>
      </c>
      <c r="J43" s="5"/>
    </row>
    <row r="44" spans="2:15" ht="16" x14ac:dyDescent="0.2">
      <c r="B44" s="140" t="s">
        <v>54</v>
      </c>
      <c r="C44" s="46">
        <v>0</v>
      </c>
      <c r="D44" s="46">
        <v>0</v>
      </c>
      <c r="E44" s="46">
        <v>0</v>
      </c>
      <c r="F44" s="46">
        <v>0</v>
      </c>
      <c r="G44" s="46">
        <v>0</v>
      </c>
      <c r="H44" s="111" t="s">
        <v>55</v>
      </c>
    </row>
    <row r="45" spans="2:15" ht="48" x14ac:dyDescent="0.2">
      <c r="B45" s="140" t="s">
        <v>56</v>
      </c>
      <c r="C45" s="46">
        <v>0</v>
      </c>
      <c r="D45" s="46">
        <v>0</v>
      </c>
      <c r="E45" s="46">
        <v>0</v>
      </c>
      <c r="F45" s="46">
        <v>0</v>
      </c>
      <c r="G45" s="46">
        <v>0</v>
      </c>
      <c r="H45" s="111" t="s">
        <v>213</v>
      </c>
    </row>
    <row r="46" spans="2:15" ht="16" x14ac:dyDescent="0.2">
      <c r="B46" s="140" t="s">
        <v>57</v>
      </c>
      <c r="C46" s="46">
        <v>0</v>
      </c>
      <c r="D46" s="46">
        <v>0</v>
      </c>
      <c r="E46" s="46">
        <v>0</v>
      </c>
      <c r="F46" s="46">
        <v>0</v>
      </c>
      <c r="G46" s="46">
        <v>0</v>
      </c>
      <c r="H46" s="111" t="s">
        <v>58</v>
      </c>
    </row>
    <row r="47" spans="2:15" ht="32" x14ac:dyDescent="0.2">
      <c r="B47" s="179" t="s">
        <v>210</v>
      </c>
      <c r="C47" s="180">
        <v>0</v>
      </c>
      <c r="D47" s="180">
        <v>0</v>
      </c>
      <c r="E47" s="180">
        <v>0</v>
      </c>
      <c r="F47" s="180">
        <v>0</v>
      </c>
      <c r="G47" s="180">
        <v>0</v>
      </c>
      <c r="H47" s="111" t="s">
        <v>214</v>
      </c>
    </row>
    <row r="48" spans="2:15" ht="16" x14ac:dyDescent="0.2">
      <c r="B48" s="148" t="s">
        <v>59</v>
      </c>
      <c r="C48" s="47">
        <v>0</v>
      </c>
      <c r="D48" s="47">
        <v>0</v>
      </c>
      <c r="E48" s="47">
        <v>0</v>
      </c>
      <c r="F48" s="47">
        <v>0</v>
      </c>
      <c r="G48" s="47">
        <v>0</v>
      </c>
      <c r="H48" s="111" t="s">
        <v>51</v>
      </c>
    </row>
    <row r="49" spans="2:15" x14ac:dyDescent="0.2">
      <c r="B49" s="140"/>
      <c r="C49" s="55"/>
      <c r="D49" s="48"/>
      <c r="E49" s="48"/>
      <c r="F49" s="48"/>
      <c r="G49" s="48"/>
      <c r="H49" s="109"/>
    </row>
    <row r="50" spans="2:15" x14ac:dyDescent="0.2">
      <c r="B50" s="149"/>
      <c r="C50" s="52"/>
      <c r="D50" s="52"/>
      <c r="E50" s="52"/>
      <c r="F50" s="52"/>
      <c r="G50" s="52"/>
      <c r="H50" s="112"/>
    </row>
    <row r="51" spans="2:15" ht="16" x14ac:dyDescent="0.2">
      <c r="B51" s="146" t="s">
        <v>60</v>
      </c>
      <c r="C51" s="48"/>
      <c r="D51" s="48"/>
      <c r="E51" s="48"/>
      <c r="F51" s="48"/>
      <c r="G51" s="48"/>
      <c r="H51" s="109"/>
    </row>
    <row r="52" spans="2:15" x14ac:dyDescent="0.2">
      <c r="B52" s="140"/>
      <c r="C52" s="48"/>
      <c r="D52" s="48"/>
      <c r="E52" s="48"/>
      <c r="F52" s="48"/>
      <c r="G52" s="48"/>
      <c r="H52" s="109"/>
    </row>
    <row r="53" spans="2:15" ht="16" x14ac:dyDescent="0.2">
      <c r="B53" s="146" t="s">
        <v>61</v>
      </c>
      <c r="C53" s="48"/>
      <c r="D53" s="48"/>
      <c r="E53" s="48"/>
      <c r="F53" s="48"/>
      <c r="G53" s="48"/>
      <c r="H53" s="109"/>
    </row>
    <row r="54" spans="2:15" ht="32" x14ac:dyDescent="0.2">
      <c r="B54" s="140" t="s">
        <v>62</v>
      </c>
      <c r="C54" s="50">
        <v>0</v>
      </c>
      <c r="D54" s="50">
        <v>0</v>
      </c>
      <c r="E54" s="50">
        <v>0</v>
      </c>
      <c r="F54" s="50">
        <v>0</v>
      </c>
      <c r="G54" s="50">
        <v>0</v>
      </c>
      <c r="H54" s="110" t="s">
        <v>63</v>
      </c>
    </row>
    <row r="55" spans="2:15" ht="32" x14ac:dyDescent="0.2">
      <c r="B55" s="140" t="s">
        <v>64</v>
      </c>
      <c r="C55" s="50">
        <v>0</v>
      </c>
      <c r="D55" s="50">
        <v>0</v>
      </c>
      <c r="E55" s="50">
        <v>0</v>
      </c>
      <c r="F55" s="50">
        <v>0</v>
      </c>
      <c r="G55" s="50">
        <v>0</v>
      </c>
      <c r="H55" s="110" t="s">
        <v>65</v>
      </c>
    </row>
    <row r="56" spans="2:15" ht="16" x14ac:dyDescent="0.2">
      <c r="B56" s="140" t="s">
        <v>66</v>
      </c>
      <c r="C56" s="50">
        <v>0</v>
      </c>
      <c r="D56" s="50">
        <v>0</v>
      </c>
      <c r="E56" s="50">
        <v>0</v>
      </c>
      <c r="F56" s="50">
        <v>0</v>
      </c>
      <c r="G56" s="50">
        <v>0</v>
      </c>
      <c r="H56" s="110" t="s">
        <v>67</v>
      </c>
    </row>
    <row r="57" spans="2:15" ht="32" x14ac:dyDescent="0.2">
      <c r="B57" s="140" t="s">
        <v>68</v>
      </c>
      <c r="C57" s="50">
        <v>0</v>
      </c>
      <c r="D57" s="50">
        <v>0</v>
      </c>
      <c r="E57" s="50">
        <v>0</v>
      </c>
      <c r="F57" s="50">
        <v>0</v>
      </c>
      <c r="G57" s="50">
        <v>0</v>
      </c>
      <c r="H57" s="111" t="s">
        <v>193</v>
      </c>
      <c r="I57" s="54"/>
      <c r="J57" s="6"/>
      <c r="K57" s="6"/>
      <c r="L57" s="6"/>
      <c r="M57" s="6"/>
      <c r="N57" s="6"/>
      <c r="O57" s="6"/>
    </row>
    <row r="58" spans="2:15" ht="32" x14ac:dyDescent="0.2">
      <c r="B58" s="150" t="s">
        <v>69</v>
      </c>
      <c r="C58" s="50">
        <v>0</v>
      </c>
      <c r="D58" s="50">
        <v>0</v>
      </c>
      <c r="E58" s="50">
        <v>0</v>
      </c>
      <c r="F58" s="50">
        <v>0</v>
      </c>
      <c r="G58" s="50">
        <v>0</v>
      </c>
      <c r="H58" s="110" t="s">
        <v>70</v>
      </c>
      <c r="I58" s="54"/>
    </row>
    <row r="59" spans="2:15" ht="16" x14ac:dyDescent="0.2">
      <c r="B59" s="146" t="s">
        <v>71</v>
      </c>
      <c r="C59" s="47">
        <v>0</v>
      </c>
      <c r="D59" s="47">
        <v>0</v>
      </c>
      <c r="E59" s="47">
        <v>0</v>
      </c>
      <c r="F59" s="47">
        <v>0</v>
      </c>
      <c r="G59" s="47">
        <v>0</v>
      </c>
      <c r="H59" s="111" t="s">
        <v>51</v>
      </c>
      <c r="I59" s="54"/>
    </row>
    <row r="60" spans="2:15" x14ac:dyDescent="0.2">
      <c r="B60" s="140"/>
      <c r="C60" s="48"/>
      <c r="D60" s="48"/>
      <c r="E60" s="48"/>
      <c r="F60" s="48"/>
      <c r="G60" s="48"/>
      <c r="H60" s="109"/>
      <c r="I60" s="54"/>
    </row>
    <row r="61" spans="2:15" ht="16" x14ac:dyDescent="0.2">
      <c r="B61" s="146" t="s">
        <v>72</v>
      </c>
      <c r="C61" s="48"/>
      <c r="D61" s="48"/>
      <c r="E61" s="48"/>
      <c r="F61" s="48"/>
      <c r="G61" s="48"/>
      <c r="H61" s="109"/>
      <c r="I61" s="54"/>
    </row>
    <row r="62" spans="2:15" ht="16" x14ac:dyDescent="0.2">
      <c r="B62" s="140" t="s">
        <v>73</v>
      </c>
      <c r="C62" s="46">
        <v>0</v>
      </c>
      <c r="D62" s="46">
        <v>0</v>
      </c>
      <c r="E62" s="46">
        <v>0</v>
      </c>
      <c r="F62" s="46">
        <v>0</v>
      </c>
      <c r="G62" s="46">
        <v>0</v>
      </c>
      <c r="H62" s="110" t="s">
        <v>215</v>
      </c>
      <c r="I62" s="54"/>
    </row>
    <row r="63" spans="2:15" ht="32" x14ac:dyDescent="0.2">
      <c r="B63" s="140" t="s">
        <v>74</v>
      </c>
      <c r="C63" s="50">
        <v>0</v>
      </c>
      <c r="D63" s="50">
        <v>0</v>
      </c>
      <c r="E63" s="50">
        <v>0</v>
      </c>
      <c r="F63" s="50">
        <v>0</v>
      </c>
      <c r="G63" s="50">
        <v>0</v>
      </c>
      <c r="H63" s="111" t="s">
        <v>75</v>
      </c>
      <c r="I63" s="54"/>
      <c r="J63" s="6"/>
      <c r="K63" s="6"/>
      <c r="L63" s="6"/>
      <c r="M63" s="6"/>
      <c r="N63" s="6"/>
      <c r="O63" s="6"/>
    </row>
    <row r="64" spans="2:15" ht="32" x14ac:dyDescent="0.2">
      <c r="B64" s="140" t="s">
        <v>76</v>
      </c>
      <c r="C64" s="50">
        <v>0</v>
      </c>
      <c r="D64" s="50">
        <v>0</v>
      </c>
      <c r="E64" s="50">
        <v>0</v>
      </c>
      <c r="F64" s="50">
        <v>0</v>
      </c>
      <c r="G64" s="50">
        <v>0</v>
      </c>
      <c r="H64" s="111" t="s">
        <v>229</v>
      </c>
      <c r="I64" s="54"/>
    </row>
    <row r="65" spans="2:15" ht="32" x14ac:dyDescent="0.2">
      <c r="B65" s="140" t="s">
        <v>77</v>
      </c>
      <c r="C65" s="46">
        <v>0</v>
      </c>
      <c r="D65" s="46">
        <v>0</v>
      </c>
      <c r="E65" s="46">
        <v>0</v>
      </c>
      <c r="F65" s="46">
        <v>0</v>
      </c>
      <c r="G65" s="46">
        <v>0</v>
      </c>
      <c r="H65" s="110" t="s">
        <v>78</v>
      </c>
      <c r="I65" s="54"/>
    </row>
    <row r="66" spans="2:15" ht="32" x14ac:dyDescent="0.2">
      <c r="B66" s="140" t="s">
        <v>79</v>
      </c>
      <c r="C66" s="50">
        <v>0</v>
      </c>
      <c r="D66" s="50">
        <v>0</v>
      </c>
      <c r="E66" s="50">
        <v>0</v>
      </c>
      <c r="F66" s="50">
        <v>0</v>
      </c>
      <c r="G66" s="50">
        <v>0</v>
      </c>
      <c r="H66" s="111" t="s">
        <v>80</v>
      </c>
      <c r="I66" s="54"/>
      <c r="J66" s="6"/>
      <c r="K66" s="6"/>
      <c r="L66" s="6"/>
      <c r="M66" s="6"/>
      <c r="N66" s="6"/>
      <c r="O66" s="6"/>
    </row>
    <row r="67" spans="2:15" x14ac:dyDescent="0.2">
      <c r="B67" s="140"/>
      <c r="C67" s="48"/>
      <c r="D67" s="48"/>
      <c r="E67" s="48"/>
      <c r="F67" s="48"/>
      <c r="G67" s="48"/>
      <c r="H67" s="109"/>
    </row>
    <row r="68" spans="2:15" ht="17" thickBot="1" x14ac:dyDescent="0.25">
      <c r="B68" s="151" t="s">
        <v>81</v>
      </c>
      <c r="C68" s="51">
        <v>0</v>
      </c>
      <c r="D68" s="51">
        <v>0</v>
      </c>
      <c r="E68" s="51">
        <v>0</v>
      </c>
      <c r="F68" s="51">
        <v>0</v>
      </c>
      <c r="G68" s="51">
        <v>0</v>
      </c>
      <c r="H68" s="111" t="s">
        <v>51</v>
      </c>
    </row>
    <row r="69" spans="2:15" ht="16" thickTop="1" x14ac:dyDescent="0.2">
      <c r="B69" s="140"/>
      <c r="C69" s="48"/>
      <c r="D69" s="48"/>
      <c r="E69" s="48"/>
      <c r="F69" s="48"/>
      <c r="G69" s="48"/>
      <c r="H69" s="109"/>
    </row>
    <row r="70" spans="2:15" x14ac:dyDescent="0.2">
      <c r="B70" s="149"/>
      <c r="C70" s="52"/>
      <c r="D70" s="52"/>
      <c r="E70" s="52"/>
      <c r="F70" s="52"/>
      <c r="G70" s="52"/>
      <c r="H70" s="112"/>
    </row>
    <row r="71" spans="2:15" ht="16" x14ac:dyDescent="0.2">
      <c r="B71" s="146" t="s">
        <v>82</v>
      </c>
      <c r="C71" s="48"/>
      <c r="D71" s="48"/>
      <c r="E71" s="48"/>
      <c r="F71" s="48"/>
      <c r="G71" s="48"/>
      <c r="H71" s="108"/>
    </row>
    <row r="72" spans="2:15" x14ac:dyDescent="0.2">
      <c r="B72" s="146"/>
      <c r="C72" s="48"/>
      <c r="D72" s="48"/>
      <c r="E72" s="48"/>
      <c r="F72" s="48"/>
      <c r="G72" s="48"/>
      <c r="H72" s="109"/>
    </row>
    <row r="73" spans="2:15" ht="16" x14ac:dyDescent="0.2">
      <c r="B73" s="140" t="s">
        <v>216</v>
      </c>
      <c r="C73" s="46">
        <v>0</v>
      </c>
      <c r="D73" s="46">
        <v>0</v>
      </c>
      <c r="E73" s="46">
        <v>0</v>
      </c>
      <c r="F73" s="46">
        <v>0</v>
      </c>
      <c r="G73" s="46">
        <v>0</v>
      </c>
      <c r="H73" s="110"/>
    </row>
    <row r="74" spans="2:15" ht="16" x14ac:dyDescent="0.2">
      <c r="B74" s="140" t="s">
        <v>83</v>
      </c>
      <c r="C74" s="49">
        <v>0</v>
      </c>
      <c r="D74" s="49">
        <v>0</v>
      </c>
      <c r="E74" s="49">
        <v>0</v>
      </c>
      <c r="F74" s="49">
        <v>0</v>
      </c>
      <c r="G74" s="49">
        <v>0</v>
      </c>
      <c r="H74" s="111" t="s">
        <v>51</v>
      </c>
    </row>
    <row r="75" spans="2:15" x14ac:dyDescent="0.2">
      <c r="B75" s="140"/>
      <c r="C75" s="49"/>
      <c r="D75" s="49"/>
      <c r="E75" s="49"/>
      <c r="F75" s="49"/>
      <c r="G75" s="49"/>
      <c r="H75" s="113"/>
      <c r="J75" s="6"/>
      <c r="K75" s="6"/>
      <c r="L75" s="6"/>
      <c r="M75" s="6"/>
      <c r="N75" s="6"/>
      <c r="O75" s="6"/>
    </row>
    <row r="76" spans="2:15" ht="17" thickBot="1" x14ac:dyDescent="0.25">
      <c r="B76" s="152" t="s">
        <v>84</v>
      </c>
      <c r="C76" s="51">
        <v>0</v>
      </c>
      <c r="D76" s="51">
        <v>0</v>
      </c>
      <c r="E76" s="51">
        <v>0</v>
      </c>
      <c r="F76" s="51">
        <v>0</v>
      </c>
      <c r="G76" s="51">
        <v>0</v>
      </c>
      <c r="H76" s="111" t="s">
        <v>51</v>
      </c>
    </row>
    <row r="77" spans="2:15" ht="17" thickTop="1" thickBot="1" x14ac:dyDescent="0.25">
      <c r="B77" s="153"/>
      <c r="C77" s="39"/>
      <c r="D77" s="39"/>
      <c r="E77" s="39"/>
      <c r="F77" s="39"/>
      <c r="G77" s="39"/>
      <c r="H77" s="114"/>
    </row>
    <row r="79" spans="2:15" ht="16" thickBot="1" x14ac:dyDescent="0.25"/>
    <row r="80" spans="2:15" x14ac:dyDescent="0.2">
      <c r="B80" s="194" t="s">
        <v>85</v>
      </c>
      <c r="C80" s="195"/>
      <c r="D80" s="195"/>
      <c r="E80" s="195"/>
      <c r="F80" s="195"/>
      <c r="G80" s="195"/>
      <c r="H80" s="103"/>
      <c r="I80" s="4"/>
    </row>
    <row r="81" spans="2:15" ht="16" x14ac:dyDescent="0.2">
      <c r="B81" s="146" t="s">
        <v>86</v>
      </c>
      <c r="C81" s="3"/>
      <c r="D81" s="3"/>
      <c r="E81" s="3"/>
      <c r="F81" s="3"/>
      <c r="G81" s="3"/>
      <c r="H81" s="115" t="s">
        <v>26</v>
      </c>
      <c r="I81" s="4"/>
      <c r="O81"/>
    </row>
    <row r="82" spans="2:15" ht="32" x14ac:dyDescent="0.2">
      <c r="B82" s="140" t="s">
        <v>87</v>
      </c>
      <c r="C82" s="124">
        <v>0</v>
      </c>
      <c r="D82" s="124">
        <v>0</v>
      </c>
      <c r="E82" s="124">
        <v>0</v>
      </c>
      <c r="F82" s="124">
        <v>0</v>
      </c>
      <c r="G82" s="124">
        <v>0</v>
      </c>
      <c r="H82" s="110" t="s">
        <v>217</v>
      </c>
      <c r="I82" s="4"/>
      <c r="O82"/>
    </row>
    <row r="83" spans="2:15" ht="32" x14ac:dyDescent="0.2">
      <c r="B83" s="140" t="s">
        <v>88</v>
      </c>
      <c r="C83" s="124">
        <v>0</v>
      </c>
      <c r="D83" s="124">
        <v>0</v>
      </c>
      <c r="E83" s="124">
        <v>0</v>
      </c>
      <c r="F83" s="124">
        <v>0</v>
      </c>
      <c r="G83" s="124">
        <v>0</v>
      </c>
      <c r="H83" s="110" t="s">
        <v>89</v>
      </c>
      <c r="I83" s="4"/>
      <c r="O83"/>
    </row>
    <row r="84" spans="2:15" ht="32" x14ac:dyDescent="0.2">
      <c r="B84" s="150" t="s">
        <v>90</v>
      </c>
      <c r="C84" s="124">
        <v>0</v>
      </c>
      <c r="D84" s="124">
        <v>0</v>
      </c>
      <c r="E84" s="124">
        <v>0</v>
      </c>
      <c r="F84" s="124">
        <v>0</v>
      </c>
      <c r="G84" s="124">
        <v>0</v>
      </c>
      <c r="H84" s="110" t="s">
        <v>218</v>
      </c>
      <c r="I84" s="4"/>
      <c r="O84"/>
    </row>
    <row r="85" spans="2:15" ht="16" x14ac:dyDescent="0.2">
      <c r="B85" s="140" t="s">
        <v>91</v>
      </c>
      <c r="C85" s="125">
        <v>0</v>
      </c>
      <c r="D85" s="125">
        <v>0</v>
      </c>
      <c r="E85" s="125">
        <v>0</v>
      </c>
      <c r="F85" s="125">
        <v>0</v>
      </c>
      <c r="G85" s="125">
        <v>0</v>
      </c>
      <c r="H85" s="111" t="s">
        <v>51</v>
      </c>
      <c r="I85" s="4"/>
      <c r="O85"/>
    </row>
    <row r="86" spans="2:15" x14ac:dyDescent="0.2">
      <c r="B86" s="140"/>
      <c r="C86" s="3"/>
      <c r="D86" s="3"/>
      <c r="E86" s="3"/>
      <c r="F86" s="3"/>
      <c r="G86" s="3"/>
      <c r="H86" s="116"/>
      <c r="I86" s="4"/>
      <c r="O86"/>
    </row>
    <row r="87" spans="2:15" ht="16" x14ac:dyDescent="0.2">
      <c r="B87" s="146" t="s">
        <v>92</v>
      </c>
      <c r="C87" s="3"/>
      <c r="D87" s="3"/>
      <c r="E87" s="3"/>
      <c r="F87" s="3"/>
      <c r="G87" s="3"/>
      <c r="H87" s="116"/>
      <c r="I87" s="4"/>
      <c r="O87"/>
    </row>
    <row r="88" spans="2:15" ht="32" x14ac:dyDescent="0.2">
      <c r="B88" s="140" t="s">
        <v>93</v>
      </c>
      <c r="C88" s="46">
        <v>0</v>
      </c>
      <c r="D88" s="46">
        <v>0</v>
      </c>
      <c r="E88" s="46">
        <v>0</v>
      </c>
      <c r="F88" s="46">
        <v>0</v>
      </c>
      <c r="G88" s="46">
        <v>0</v>
      </c>
      <c r="H88" s="110" t="s">
        <v>219</v>
      </c>
      <c r="I88" s="4"/>
      <c r="O88"/>
    </row>
    <row r="89" spans="2:15" ht="16" x14ac:dyDescent="0.2">
      <c r="B89" s="140" t="s">
        <v>94</v>
      </c>
      <c r="C89" s="46">
        <v>0</v>
      </c>
      <c r="D89" s="46">
        <v>0</v>
      </c>
      <c r="E89" s="46">
        <v>0</v>
      </c>
      <c r="F89" s="46">
        <v>0</v>
      </c>
      <c r="G89" s="46">
        <v>0</v>
      </c>
      <c r="H89" s="110" t="s">
        <v>95</v>
      </c>
      <c r="I89" s="4"/>
      <c r="O89"/>
    </row>
    <row r="90" spans="2:15" ht="16" x14ac:dyDescent="0.2">
      <c r="B90" s="140" t="s">
        <v>96</v>
      </c>
      <c r="C90" s="46">
        <v>0</v>
      </c>
      <c r="D90" s="46">
        <v>0</v>
      </c>
      <c r="E90" s="46">
        <v>0</v>
      </c>
      <c r="F90" s="46">
        <v>0</v>
      </c>
      <c r="G90" s="46">
        <v>0</v>
      </c>
      <c r="H90" s="110" t="s">
        <v>97</v>
      </c>
      <c r="I90" s="4"/>
      <c r="O90"/>
    </row>
    <row r="91" spans="2:15" ht="16" x14ac:dyDescent="0.2">
      <c r="B91" s="140" t="s">
        <v>98</v>
      </c>
      <c r="C91" s="46">
        <v>0</v>
      </c>
      <c r="D91" s="46">
        <v>0</v>
      </c>
      <c r="E91" s="46">
        <v>0</v>
      </c>
      <c r="F91" s="46">
        <v>0</v>
      </c>
      <c r="G91" s="46">
        <v>0</v>
      </c>
      <c r="H91" s="117" t="s">
        <v>99</v>
      </c>
      <c r="I91" s="4"/>
      <c r="O91"/>
    </row>
    <row r="92" spans="2:15" ht="16" x14ac:dyDescent="0.2">
      <c r="B92" s="140" t="s">
        <v>100</v>
      </c>
      <c r="C92" s="46">
        <v>0</v>
      </c>
      <c r="D92" s="46">
        <v>0</v>
      </c>
      <c r="E92" s="46">
        <v>0</v>
      </c>
      <c r="F92" s="46">
        <v>0</v>
      </c>
      <c r="G92" s="46">
        <v>0</v>
      </c>
      <c r="H92" s="117" t="s">
        <v>101</v>
      </c>
      <c r="I92" s="4"/>
      <c r="O92"/>
    </row>
    <row r="93" spans="2:15" ht="32" x14ac:dyDescent="0.2">
      <c r="B93" s="150" t="s">
        <v>102</v>
      </c>
      <c r="C93" s="46">
        <v>0</v>
      </c>
      <c r="D93" s="46">
        <v>0</v>
      </c>
      <c r="E93" s="46">
        <v>0</v>
      </c>
      <c r="F93" s="46">
        <v>0</v>
      </c>
      <c r="G93" s="46">
        <v>0</v>
      </c>
      <c r="H93" s="117" t="s">
        <v>202</v>
      </c>
      <c r="I93" s="4"/>
      <c r="O93"/>
    </row>
    <row r="94" spans="2:15" ht="16" x14ac:dyDescent="0.2">
      <c r="B94" s="140" t="s">
        <v>103</v>
      </c>
      <c r="C94" s="47">
        <v>0</v>
      </c>
      <c r="D94" s="47">
        <v>0</v>
      </c>
      <c r="E94" s="47">
        <v>0</v>
      </c>
      <c r="F94" s="47">
        <v>0</v>
      </c>
      <c r="G94" s="47">
        <v>0</v>
      </c>
      <c r="H94" s="117" t="s">
        <v>51</v>
      </c>
      <c r="I94" s="4"/>
      <c r="O94"/>
    </row>
    <row r="95" spans="2:15" x14ac:dyDescent="0.2">
      <c r="B95" s="140"/>
      <c r="C95" s="3"/>
      <c r="D95" s="3"/>
      <c r="E95" s="3"/>
      <c r="F95" s="3"/>
      <c r="G95" s="3"/>
      <c r="H95" s="118"/>
      <c r="I95" s="4"/>
      <c r="O95"/>
    </row>
    <row r="96" spans="2:15" ht="16" x14ac:dyDescent="0.2">
      <c r="B96" s="140" t="s">
        <v>104</v>
      </c>
      <c r="C96" s="49">
        <v>0</v>
      </c>
      <c r="D96" s="49">
        <v>0</v>
      </c>
      <c r="E96" s="49">
        <v>0</v>
      </c>
      <c r="F96" s="49">
        <v>0</v>
      </c>
      <c r="G96" s="49">
        <v>0</v>
      </c>
      <c r="H96" s="117" t="s">
        <v>51</v>
      </c>
      <c r="I96" s="4"/>
      <c r="O96"/>
    </row>
    <row r="97" spans="2:15" x14ac:dyDescent="0.2">
      <c r="B97" s="140"/>
      <c r="C97" s="3"/>
      <c r="D97" s="3"/>
      <c r="E97" s="3"/>
      <c r="F97" s="3"/>
      <c r="G97" s="3"/>
      <c r="H97" s="118"/>
      <c r="I97" s="4"/>
      <c r="O97"/>
    </row>
    <row r="98" spans="2:15" ht="16" x14ac:dyDescent="0.2">
      <c r="B98" s="146" t="s">
        <v>105</v>
      </c>
      <c r="C98" s="3"/>
      <c r="D98" s="3"/>
      <c r="E98" s="3"/>
      <c r="F98" s="3"/>
      <c r="G98" s="3"/>
      <c r="H98" s="118"/>
      <c r="I98" s="4"/>
      <c r="O98"/>
    </row>
    <row r="99" spans="2:15" ht="32" x14ac:dyDescent="0.2">
      <c r="B99" s="140" t="s">
        <v>220</v>
      </c>
      <c r="C99" s="46">
        <v>0</v>
      </c>
      <c r="D99" s="46">
        <v>0</v>
      </c>
      <c r="E99" s="46">
        <v>0</v>
      </c>
      <c r="F99" s="46">
        <v>0</v>
      </c>
      <c r="G99" s="46">
        <v>0</v>
      </c>
      <c r="H99" s="117" t="s">
        <v>221</v>
      </c>
      <c r="I99" s="4"/>
      <c r="O99"/>
    </row>
    <row r="100" spans="2:15" ht="32" x14ac:dyDescent="0.2">
      <c r="B100" s="140" t="s">
        <v>106</v>
      </c>
      <c r="C100" s="46">
        <v>0</v>
      </c>
      <c r="D100" s="46">
        <v>0</v>
      </c>
      <c r="E100" s="46">
        <v>0</v>
      </c>
      <c r="F100" s="46">
        <v>0</v>
      </c>
      <c r="G100" s="46">
        <v>0</v>
      </c>
      <c r="H100" s="117" t="s">
        <v>211</v>
      </c>
      <c r="I100" s="4"/>
      <c r="O100"/>
    </row>
    <row r="101" spans="2:15" ht="32" x14ac:dyDescent="0.2">
      <c r="B101" s="140" t="s">
        <v>107</v>
      </c>
      <c r="C101" s="46">
        <v>0</v>
      </c>
      <c r="D101" s="46">
        <v>0</v>
      </c>
      <c r="E101" s="46">
        <v>0</v>
      </c>
      <c r="F101" s="46">
        <v>0</v>
      </c>
      <c r="G101" s="46">
        <v>0</v>
      </c>
      <c r="H101" s="110" t="s">
        <v>222</v>
      </c>
      <c r="I101" s="4"/>
      <c r="O101"/>
    </row>
    <row r="102" spans="2:15" ht="16" x14ac:dyDescent="0.2">
      <c r="B102" s="140" t="s">
        <v>108</v>
      </c>
      <c r="C102" s="50">
        <v>0</v>
      </c>
      <c r="D102" s="50">
        <v>0</v>
      </c>
      <c r="E102" s="50">
        <v>0</v>
      </c>
      <c r="F102" s="50">
        <v>0</v>
      </c>
      <c r="G102" s="50">
        <v>0</v>
      </c>
      <c r="H102" s="111" t="s">
        <v>228</v>
      </c>
      <c r="I102" s="4"/>
      <c r="O102"/>
    </row>
    <row r="103" spans="2:15" ht="32" x14ac:dyDescent="0.2">
      <c r="B103" s="150" t="s">
        <v>109</v>
      </c>
      <c r="C103" s="46">
        <v>0</v>
      </c>
      <c r="D103" s="46">
        <v>0</v>
      </c>
      <c r="E103" s="46">
        <v>0</v>
      </c>
      <c r="F103" s="46">
        <v>0</v>
      </c>
      <c r="G103" s="46">
        <v>0</v>
      </c>
      <c r="H103" s="110" t="s">
        <v>110</v>
      </c>
      <c r="I103" s="4"/>
      <c r="O103"/>
    </row>
    <row r="104" spans="2:15" ht="16" x14ac:dyDescent="0.2">
      <c r="B104" s="140" t="s">
        <v>111</v>
      </c>
      <c r="C104" s="47">
        <v>0</v>
      </c>
      <c r="D104" s="47">
        <v>0</v>
      </c>
      <c r="E104" s="47">
        <v>0</v>
      </c>
      <c r="F104" s="47">
        <v>0</v>
      </c>
      <c r="G104" s="47">
        <v>0</v>
      </c>
      <c r="H104" s="111" t="s">
        <v>51</v>
      </c>
      <c r="I104" s="4"/>
      <c r="O104"/>
    </row>
    <row r="105" spans="2:15" x14ac:dyDescent="0.2">
      <c r="B105" s="140"/>
      <c r="C105" s="3"/>
      <c r="D105" s="3"/>
      <c r="E105" s="3"/>
      <c r="F105" s="3"/>
      <c r="G105" s="3"/>
      <c r="H105" s="116"/>
      <c r="I105" s="4"/>
      <c r="N105"/>
      <c r="O105"/>
    </row>
    <row r="106" spans="2:15" ht="32" x14ac:dyDescent="0.2">
      <c r="B106" s="140" t="s">
        <v>112</v>
      </c>
      <c r="C106" s="49">
        <v>0</v>
      </c>
      <c r="D106" s="49">
        <v>0</v>
      </c>
      <c r="E106" s="49">
        <v>0</v>
      </c>
      <c r="F106" s="49">
        <v>0</v>
      </c>
      <c r="G106" s="49">
        <v>0</v>
      </c>
      <c r="H106" s="111" t="s">
        <v>51</v>
      </c>
      <c r="I106" s="4"/>
      <c r="O106"/>
    </row>
    <row r="107" spans="2:15" x14ac:dyDescent="0.2">
      <c r="B107" s="140"/>
      <c r="C107" s="3"/>
      <c r="D107" s="3"/>
      <c r="E107" s="3"/>
      <c r="F107" s="3"/>
      <c r="G107" s="3"/>
      <c r="H107" s="116"/>
      <c r="I107" s="4"/>
    </row>
    <row r="108" spans="2:15" ht="16" x14ac:dyDescent="0.2">
      <c r="B108" s="146" t="s">
        <v>113</v>
      </c>
      <c r="C108" s="3"/>
      <c r="D108" s="3"/>
      <c r="E108" s="3"/>
      <c r="F108" s="3"/>
      <c r="G108" s="3"/>
      <c r="H108" s="116"/>
      <c r="I108" s="4"/>
    </row>
    <row r="109" spans="2:15" ht="32" x14ac:dyDescent="0.2">
      <c r="B109" s="140" t="s">
        <v>114</v>
      </c>
      <c r="C109" s="46">
        <v>0</v>
      </c>
      <c r="D109" s="46">
        <v>0</v>
      </c>
      <c r="E109" s="46">
        <v>0</v>
      </c>
      <c r="F109" s="46">
        <v>0</v>
      </c>
      <c r="G109" s="46">
        <v>0</v>
      </c>
      <c r="H109" s="110" t="s">
        <v>115</v>
      </c>
      <c r="I109" s="4"/>
    </row>
    <row r="110" spans="2:15" ht="16" x14ac:dyDescent="0.2">
      <c r="B110" s="140" t="s">
        <v>226</v>
      </c>
      <c r="C110" s="46">
        <v>0</v>
      </c>
      <c r="D110" s="46">
        <v>0</v>
      </c>
      <c r="E110" s="46">
        <v>0</v>
      </c>
      <c r="F110" s="46">
        <v>0</v>
      </c>
      <c r="G110" s="46">
        <v>0</v>
      </c>
      <c r="H110" s="110" t="s">
        <v>227</v>
      </c>
      <c r="I110" s="4"/>
    </row>
    <row r="111" spans="2:15" ht="32" x14ac:dyDescent="0.2">
      <c r="B111" s="140" t="s">
        <v>230</v>
      </c>
      <c r="C111" s="46">
        <v>0</v>
      </c>
      <c r="D111" s="46">
        <v>0</v>
      </c>
      <c r="E111" s="46">
        <v>0</v>
      </c>
      <c r="F111" s="46">
        <v>0</v>
      </c>
      <c r="G111" s="46">
        <v>0</v>
      </c>
      <c r="H111" s="110" t="s">
        <v>244</v>
      </c>
      <c r="I111" s="4"/>
    </row>
    <row r="112" spans="2:15" ht="16" x14ac:dyDescent="0.2">
      <c r="B112" s="140" t="s">
        <v>231</v>
      </c>
      <c r="C112" s="46">
        <v>0</v>
      </c>
      <c r="D112" s="46">
        <v>0</v>
      </c>
      <c r="E112" s="46">
        <v>0</v>
      </c>
      <c r="F112" s="46">
        <v>0</v>
      </c>
      <c r="G112" s="46">
        <v>0</v>
      </c>
      <c r="H112" s="110" t="s">
        <v>245</v>
      </c>
      <c r="I112" s="4"/>
    </row>
    <row r="113" spans="2:15" ht="32" x14ac:dyDescent="0.2">
      <c r="B113" s="140" t="s">
        <v>116</v>
      </c>
      <c r="C113" s="57">
        <v>0</v>
      </c>
      <c r="D113" s="50">
        <v>0</v>
      </c>
      <c r="E113" s="50">
        <v>0</v>
      </c>
      <c r="F113" s="50">
        <v>0</v>
      </c>
      <c r="G113" s="50">
        <v>0</v>
      </c>
      <c r="H113" s="111" t="s">
        <v>225</v>
      </c>
      <c r="I113" s="4"/>
    </row>
    <row r="114" spans="2:15" x14ac:dyDescent="0.2">
      <c r="B114" s="140"/>
      <c r="C114" s="3"/>
      <c r="D114" s="3"/>
      <c r="E114" s="3"/>
      <c r="F114" s="3"/>
      <c r="G114" s="3"/>
      <c r="H114" s="116"/>
      <c r="I114" s="4"/>
    </row>
    <row r="115" spans="2:15" ht="33" thickBot="1" x14ac:dyDescent="0.25">
      <c r="B115" s="154" t="s">
        <v>117</v>
      </c>
      <c r="C115" s="51">
        <v>0</v>
      </c>
      <c r="D115" s="51">
        <v>0</v>
      </c>
      <c r="E115" s="51">
        <v>0</v>
      </c>
      <c r="F115" s="51">
        <v>0</v>
      </c>
      <c r="G115" s="51">
        <v>0</v>
      </c>
      <c r="H115" s="111" t="s">
        <v>51</v>
      </c>
    </row>
    <row r="116" spans="2:15" ht="17" thickTop="1" thickBot="1" x14ac:dyDescent="0.25">
      <c r="B116" s="153"/>
      <c r="C116" s="39"/>
      <c r="D116" s="39"/>
      <c r="E116" s="39"/>
      <c r="F116" s="39"/>
      <c r="G116" s="39"/>
      <c r="H116" s="114"/>
      <c r="K116"/>
      <c r="L116"/>
      <c r="M116"/>
      <c r="N116"/>
      <c r="O116"/>
    </row>
    <row r="117" spans="2:15" x14ac:dyDescent="0.2">
      <c r="K117"/>
      <c r="L117"/>
      <c r="M117"/>
      <c r="N117"/>
      <c r="O117"/>
    </row>
    <row r="118" spans="2:15" ht="16" thickBot="1" x14ac:dyDescent="0.25"/>
    <row r="119" spans="2:15" x14ac:dyDescent="0.2">
      <c r="B119" s="194" t="s">
        <v>194</v>
      </c>
      <c r="C119" s="195"/>
      <c r="D119" s="195"/>
      <c r="E119" s="195"/>
      <c r="F119" s="195"/>
      <c r="G119" s="195"/>
      <c r="H119" s="103"/>
    </row>
    <row r="120" spans="2:15" ht="16" x14ac:dyDescent="0.2">
      <c r="B120" s="146"/>
      <c r="C120" s="3"/>
      <c r="D120" s="3"/>
      <c r="E120" s="3"/>
      <c r="F120" s="3"/>
      <c r="G120" s="3"/>
      <c r="H120" s="115" t="s">
        <v>26</v>
      </c>
    </row>
    <row r="121" spans="2:15" ht="16" x14ac:dyDescent="0.2">
      <c r="B121" s="140" t="s">
        <v>118</v>
      </c>
      <c r="C121" s="3">
        <v>0</v>
      </c>
      <c r="D121" s="3">
        <v>0</v>
      </c>
      <c r="E121" s="3">
        <v>0</v>
      </c>
      <c r="F121" s="3">
        <v>0</v>
      </c>
      <c r="G121" s="3">
        <v>0</v>
      </c>
      <c r="H121" s="116" t="s">
        <v>205</v>
      </c>
    </row>
    <row r="122" spans="2:15" ht="16" x14ac:dyDescent="0.2">
      <c r="B122" s="140" t="s">
        <v>120</v>
      </c>
      <c r="C122" s="3">
        <v>0</v>
      </c>
      <c r="D122" s="3">
        <v>0</v>
      </c>
      <c r="E122" s="3">
        <v>0</v>
      </c>
      <c r="F122" s="3">
        <v>0</v>
      </c>
      <c r="G122" s="3">
        <v>0</v>
      </c>
      <c r="H122" s="116" t="s">
        <v>195</v>
      </c>
    </row>
    <row r="123" spans="2:15" ht="48" x14ac:dyDescent="0.2">
      <c r="B123" s="140" t="s">
        <v>189</v>
      </c>
      <c r="C123" s="3">
        <v>0</v>
      </c>
      <c r="D123" s="3">
        <v>0</v>
      </c>
      <c r="E123" s="3">
        <v>0</v>
      </c>
      <c r="F123" s="3">
        <v>0</v>
      </c>
      <c r="G123" s="3">
        <v>0</v>
      </c>
      <c r="H123" s="116" t="s">
        <v>246</v>
      </c>
    </row>
    <row r="124" spans="2:15" ht="16" x14ac:dyDescent="0.2">
      <c r="B124" s="140" t="s">
        <v>233</v>
      </c>
      <c r="C124" s="3">
        <v>0</v>
      </c>
      <c r="D124" s="3">
        <v>0</v>
      </c>
      <c r="E124" s="3">
        <v>0</v>
      </c>
      <c r="F124" s="3">
        <v>0</v>
      </c>
      <c r="G124" s="3">
        <v>0</v>
      </c>
      <c r="H124" s="116" t="s">
        <v>234</v>
      </c>
    </row>
    <row r="125" spans="2:15" x14ac:dyDescent="0.2">
      <c r="B125" s="140"/>
      <c r="C125" s="3"/>
      <c r="D125" s="3"/>
      <c r="E125" s="3"/>
      <c r="F125" s="3"/>
      <c r="G125" s="3"/>
      <c r="H125" s="116"/>
    </row>
    <row r="126" spans="2:15" x14ac:dyDescent="0.2">
      <c r="B126" s="205" t="s">
        <v>196</v>
      </c>
      <c r="C126" s="206"/>
      <c r="D126" s="206"/>
      <c r="E126" s="206"/>
      <c r="F126" s="206"/>
      <c r="G126" s="206"/>
      <c r="H126" s="119"/>
    </row>
    <row r="127" spans="2:15" ht="16" x14ac:dyDescent="0.2">
      <c r="B127" s="146" t="s">
        <v>197</v>
      </c>
      <c r="C127" s="3"/>
      <c r="D127" s="3"/>
      <c r="E127" s="3"/>
      <c r="F127" s="3"/>
      <c r="G127" s="3"/>
      <c r="H127" s="116"/>
    </row>
    <row r="128" spans="2:15" ht="30" customHeight="1" x14ac:dyDescent="0.2">
      <c r="B128" s="155" t="s">
        <v>121</v>
      </c>
      <c r="C128" s="98">
        <v>0</v>
      </c>
      <c r="D128" s="98">
        <v>0</v>
      </c>
      <c r="E128" s="98">
        <v>0</v>
      </c>
      <c r="F128" s="98">
        <v>0</v>
      </c>
      <c r="G128" s="98">
        <v>0</v>
      </c>
      <c r="H128" s="202" t="s">
        <v>223</v>
      </c>
    </row>
    <row r="129" spans="2:8" ht="30" customHeight="1" x14ac:dyDescent="0.2">
      <c r="B129" s="155" t="s">
        <v>122</v>
      </c>
      <c r="C129" s="98">
        <v>0</v>
      </c>
      <c r="D129" s="98">
        <v>0</v>
      </c>
      <c r="E129" s="98">
        <v>0</v>
      </c>
      <c r="F129" s="98">
        <v>0</v>
      </c>
      <c r="G129" s="98">
        <v>0</v>
      </c>
      <c r="H129" s="202"/>
    </row>
    <row r="130" spans="2:8" ht="30" customHeight="1" x14ac:dyDescent="0.2">
      <c r="B130" s="155" t="s">
        <v>123</v>
      </c>
      <c r="C130" s="98">
        <v>0</v>
      </c>
      <c r="D130" s="98">
        <v>0</v>
      </c>
      <c r="E130" s="98">
        <v>0</v>
      </c>
      <c r="F130" s="98">
        <v>0</v>
      </c>
      <c r="G130" s="98">
        <v>0</v>
      </c>
      <c r="H130" s="202"/>
    </row>
    <row r="131" spans="2:8" ht="30" customHeight="1" x14ac:dyDescent="0.2">
      <c r="B131" s="155" t="s">
        <v>124</v>
      </c>
      <c r="C131" s="98">
        <v>0</v>
      </c>
      <c r="D131" s="98">
        <v>0</v>
      </c>
      <c r="E131" s="98">
        <v>0</v>
      </c>
      <c r="F131" s="98">
        <v>0</v>
      </c>
      <c r="G131" s="98">
        <v>0</v>
      </c>
      <c r="H131" s="202"/>
    </row>
    <row r="132" spans="2:8" x14ac:dyDescent="0.2">
      <c r="B132" s="155"/>
      <c r="C132" s="92"/>
      <c r="D132" s="92"/>
      <c r="E132" s="92"/>
      <c r="F132" s="92"/>
      <c r="G132" s="92"/>
      <c r="H132" s="137"/>
    </row>
    <row r="133" spans="2:8" ht="16" x14ac:dyDescent="0.2">
      <c r="B133" s="140" t="s">
        <v>198</v>
      </c>
      <c r="C133" s="98">
        <v>0</v>
      </c>
      <c r="D133" s="98">
        <v>0</v>
      </c>
      <c r="E133" s="98">
        <v>0</v>
      </c>
      <c r="F133" s="98">
        <v>0</v>
      </c>
      <c r="G133" s="98">
        <v>0</v>
      </c>
      <c r="H133" s="116" t="s">
        <v>201</v>
      </c>
    </row>
    <row r="134" spans="2:8" x14ac:dyDescent="0.2">
      <c r="B134" s="140"/>
      <c r="C134" s="139"/>
      <c r="D134" s="139"/>
      <c r="E134" s="139"/>
      <c r="F134" s="139"/>
      <c r="G134" s="139"/>
      <c r="H134" s="116"/>
    </row>
    <row r="135" spans="2:8" ht="16" x14ac:dyDescent="0.2">
      <c r="B135" s="174" t="s">
        <v>199</v>
      </c>
      <c r="C135" s="3"/>
      <c r="D135" s="3"/>
      <c r="E135" s="3"/>
      <c r="F135" s="3"/>
      <c r="G135" s="3"/>
      <c r="H135" s="116"/>
    </row>
    <row r="136" spans="2:8" ht="16" x14ac:dyDescent="0.2">
      <c r="B136" s="156" t="s">
        <v>200</v>
      </c>
      <c r="C136" s="3"/>
      <c r="D136" s="3"/>
      <c r="E136" s="3"/>
      <c r="F136" s="3"/>
      <c r="G136" s="3"/>
      <c r="H136" s="116"/>
    </row>
    <row r="137" spans="2:8" ht="16" x14ac:dyDescent="0.2">
      <c r="B137" s="155" t="s">
        <v>125</v>
      </c>
      <c r="C137" s="3">
        <v>0</v>
      </c>
      <c r="D137" s="3">
        <v>0</v>
      </c>
      <c r="E137" s="3">
        <v>0</v>
      </c>
      <c r="F137" s="3">
        <v>0</v>
      </c>
      <c r="G137" s="3">
        <v>0</v>
      </c>
      <c r="H137" s="116" t="s">
        <v>126</v>
      </c>
    </row>
    <row r="138" spans="2:8" ht="16" x14ac:dyDescent="0.2">
      <c r="B138" s="155" t="s">
        <v>127</v>
      </c>
      <c r="C138" s="3">
        <v>0</v>
      </c>
      <c r="D138" s="3">
        <v>0</v>
      </c>
      <c r="E138" s="3">
        <v>0</v>
      </c>
      <c r="F138" s="3">
        <v>0</v>
      </c>
      <c r="G138" s="3">
        <v>0</v>
      </c>
      <c r="H138" s="116" t="s">
        <v>119</v>
      </c>
    </row>
    <row r="139" spans="2:8" ht="16" x14ac:dyDescent="0.2">
      <c r="B139" s="155" t="s">
        <v>128</v>
      </c>
      <c r="C139" s="98" t="str">
        <f>IFERROR(C138/C160, "NA")</f>
        <v>NA</v>
      </c>
      <c r="D139" s="98" t="str">
        <f>IFERROR(D138/D160, "NA")</f>
        <v>NA</v>
      </c>
      <c r="E139" s="98" t="str">
        <f>IFERROR(E138/E160, "NA")</f>
        <v>NA</v>
      </c>
      <c r="F139" s="98" t="str">
        <f>IFERROR(F138/F160, "NA")</f>
        <v>NA</v>
      </c>
      <c r="G139" s="98" t="str">
        <f>IFERROR(G138/G160, "NA")</f>
        <v>NA</v>
      </c>
      <c r="H139" s="116" t="s">
        <v>129</v>
      </c>
    </row>
    <row r="140" spans="2:8" x14ac:dyDescent="0.2">
      <c r="B140" s="155"/>
      <c r="C140" s="98"/>
      <c r="D140" s="98"/>
      <c r="E140" s="98"/>
      <c r="F140" s="98"/>
      <c r="G140" s="98"/>
      <c r="H140" s="116"/>
    </row>
    <row r="141" spans="2:8" ht="16" x14ac:dyDescent="0.2">
      <c r="B141" s="156" t="s">
        <v>130</v>
      </c>
      <c r="C141" s="98"/>
      <c r="D141" s="98"/>
      <c r="E141" s="98"/>
      <c r="F141" s="98"/>
      <c r="G141" s="98"/>
      <c r="H141" s="118" t="s">
        <v>224</v>
      </c>
    </row>
    <row r="142" spans="2:8" ht="16" x14ac:dyDescent="0.2">
      <c r="B142" s="155" t="s">
        <v>131</v>
      </c>
      <c r="C142" s="3">
        <v>0</v>
      </c>
      <c r="D142" s="3">
        <v>0</v>
      </c>
      <c r="E142" s="3">
        <v>0</v>
      </c>
      <c r="F142" s="3">
        <v>0</v>
      </c>
      <c r="G142" s="3">
        <v>0</v>
      </c>
      <c r="H142" s="202" t="s">
        <v>132</v>
      </c>
    </row>
    <row r="143" spans="2:8" ht="16" x14ac:dyDescent="0.2">
      <c r="B143" s="155" t="s">
        <v>133</v>
      </c>
      <c r="C143" s="98">
        <v>0</v>
      </c>
      <c r="D143" s="98">
        <v>0</v>
      </c>
      <c r="E143" s="98">
        <v>0</v>
      </c>
      <c r="F143" s="98">
        <v>0</v>
      </c>
      <c r="G143" s="98">
        <v>0</v>
      </c>
      <c r="H143" s="202"/>
    </row>
    <row r="144" spans="2:8" ht="16" x14ac:dyDescent="0.2">
      <c r="B144" s="155" t="s">
        <v>134</v>
      </c>
      <c r="C144" s="3">
        <v>0</v>
      </c>
      <c r="D144" s="3">
        <v>0</v>
      </c>
      <c r="E144" s="3">
        <v>0</v>
      </c>
      <c r="F144" s="3">
        <v>0</v>
      </c>
      <c r="G144" s="3">
        <v>0</v>
      </c>
      <c r="H144" s="202"/>
    </row>
    <row r="145" spans="2:15" ht="16" x14ac:dyDescent="0.2">
      <c r="B145" s="155" t="s">
        <v>135</v>
      </c>
      <c r="C145" s="98">
        <v>0</v>
      </c>
      <c r="D145" s="98">
        <v>0</v>
      </c>
      <c r="E145" s="98">
        <v>0</v>
      </c>
      <c r="F145" s="98">
        <v>0</v>
      </c>
      <c r="G145" s="98">
        <v>0</v>
      </c>
      <c r="H145" s="202"/>
    </row>
    <row r="146" spans="2:15" ht="16" thickBot="1" x14ac:dyDescent="0.25">
      <c r="B146" s="153"/>
      <c r="C146" s="40"/>
      <c r="D146" s="40"/>
      <c r="E146" s="40"/>
      <c r="F146" s="40"/>
      <c r="G146" s="40"/>
      <c r="H146" s="120"/>
    </row>
    <row r="147" spans="2:15" x14ac:dyDescent="0.2">
      <c r="C147" s="2"/>
      <c r="D147" s="2"/>
      <c r="E147" s="2"/>
      <c r="F147" s="2"/>
      <c r="G147" s="2"/>
      <c r="H147" s="107"/>
      <c r="O147"/>
    </row>
    <row r="148" spans="2:15" ht="16" thickBot="1" x14ac:dyDescent="0.25">
      <c r="C148" s="2"/>
      <c r="D148" s="2"/>
      <c r="E148" s="2"/>
      <c r="F148" s="2"/>
      <c r="G148" s="2"/>
      <c r="H148" s="107"/>
      <c r="O148"/>
    </row>
    <row r="149" spans="2:15" x14ac:dyDescent="0.2">
      <c r="B149" s="194" t="s">
        <v>136</v>
      </c>
      <c r="C149" s="195"/>
      <c r="D149" s="195"/>
      <c r="E149" s="195"/>
      <c r="F149" s="195"/>
      <c r="G149" s="195"/>
      <c r="H149" s="103"/>
      <c r="O149"/>
    </row>
    <row r="150" spans="2:15" ht="16" x14ac:dyDescent="0.2">
      <c r="B150" s="41" t="s">
        <v>137</v>
      </c>
      <c r="C150" s="43">
        <f>IFERROR(IF(SUM(C34:C38)=0,0,SUM(C34:C38)), 0)</f>
        <v>0</v>
      </c>
      <c r="D150" s="43">
        <f t="shared" ref="D150:G150" si="1">IFERROR(IF(SUM(D34:D38)=0,0,SUM(D34:D38)), 0)</f>
        <v>0</v>
      </c>
      <c r="E150" s="43">
        <f t="shared" si="1"/>
        <v>0</v>
      </c>
      <c r="F150" s="43">
        <f t="shared" si="1"/>
        <v>0</v>
      </c>
      <c r="G150" s="43">
        <f t="shared" si="1"/>
        <v>0</v>
      </c>
      <c r="H150" s="121"/>
      <c r="O150"/>
    </row>
    <row r="151" spans="2:15" ht="16" x14ac:dyDescent="0.2">
      <c r="B151" s="41" t="s">
        <v>138</v>
      </c>
      <c r="C151" s="43">
        <f>IFERROR(IF(SUM(C42:C47)=0,0,SUM(C42:C47)), 0)</f>
        <v>0</v>
      </c>
      <c r="D151" s="43">
        <f t="shared" ref="D151:G151" si="2">IFERROR(IF(SUM(D42:D47)=0,0,SUM(D42:D47)), 0)</f>
        <v>0</v>
      </c>
      <c r="E151" s="43">
        <f t="shared" si="2"/>
        <v>0</v>
      </c>
      <c r="F151" s="43">
        <f t="shared" si="2"/>
        <v>0</v>
      </c>
      <c r="G151" s="43">
        <f t="shared" si="2"/>
        <v>0</v>
      </c>
      <c r="H151" s="121"/>
      <c r="O151"/>
    </row>
    <row r="152" spans="2:15" ht="16" x14ac:dyDescent="0.2">
      <c r="B152" s="41" t="s">
        <v>139</v>
      </c>
      <c r="C152" s="43">
        <f>IFERROR(IF(SUM(C150,C151)=0,0,SUM(C150,C151)), 0)</f>
        <v>0</v>
      </c>
      <c r="D152" s="43">
        <f t="shared" ref="D152:G152" si="3">IFERROR(IF(SUM(D150,D151)=0,0,SUM(D150,D151)), 0)</f>
        <v>0</v>
      </c>
      <c r="E152" s="43">
        <f t="shared" si="3"/>
        <v>0</v>
      </c>
      <c r="F152" s="43">
        <f t="shared" si="3"/>
        <v>0</v>
      </c>
      <c r="G152" s="43">
        <f t="shared" si="3"/>
        <v>0</v>
      </c>
      <c r="H152" s="121"/>
      <c r="O152"/>
    </row>
    <row r="153" spans="2:15" ht="16" x14ac:dyDescent="0.2">
      <c r="B153" s="41" t="s">
        <v>140</v>
      </c>
      <c r="C153" s="43">
        <f>IFERROR(IF(SUM(C54:C58)=0,0,SUM(C54:C58)), 0)</f>
        <v>0</v>
      </c>
      <c r="D153" s="43">
        <f t="shared" ref="D153:G153" si="4">IFERROR(IF(SUM(D54:D58)=0,0,SUM(D54:D58)), 0)</f>
        <v>0</v>
      </c>
      <c r="E153" s="43">
        <f t="shared" si="4"/>
        <v>0</v>
      </c>
      <c r="F153" s="43">
        <f t="shared" si="4"/>
        <v>0</v>
      </c>
      <c r="G153" s="43">
        <f t="shared" si="4"/>
        <v>0</v>
      </c>
      <c r="H153" s="121"/>
      <c r="O153"/>
    </row>
    <row r="154" spans="2:15" ht="16" x14ac:dyDescent="0.2">
      <c r="B154" s="41" t="s">
        <v>141</v>
      </c>
      <c r="C154" s="43">
        <f>IFERROR(IF(SUM(C62:C66)=0,0,SUM(C62:C66)), 0)</f>
        <v>0</v>
      </c>
      <c r="D154" s="43">
        <f t="shared" ref="D154:G154" si="5">IFERROR(IF(SUM(D62:D66)=0,0,SUM(D62:D66)), 0)</f>
        <v>0</v>
      </c>
      <c r="E154" s="43">
        <f t="shared" si="5"/>
        <v>0</v>
      </c>
      <c r="F154" s="43">
        <f t="shared" si="5"/>
        <v>0</v>
      </c>
      <c r="G154" s="43">
        <f t="shared" si="5"/>
        <v>0</v>
      </c>
      <c r="H154" s="121"/>
      <c r="O154"/>
    </row>
    <row r="155" spans="2:15" ht="16" x14ac:dyDescent="0.2">
      <c r="B155" s="41" t="s">
        <v>142</v>
      </c>
      <c r="C155" s="43">
        <f>IFERROR(IF(SUM(C153,C154)=0,0,SUM(C153,C154)), 0)</f>
        <v>0</v>
      </c>
      <c r="D155" s="43">
        <f t="shared" ref="D155:G155" si="6">IFERROR(IF(SUM(D153,D154)=0,0,SUM(D153,D154)), 0)</f>
        <v>0</v>
      </c>
      <c r="E155" s="43">
        <f t="shared" si="6"/>
        <v>0</v>
      </c>
      <c r="F155" s="43">
        <f t="shared" si="6"/>
        <v>0</v>
      </c>
      <c r="G155" s="43">
        <f t="shared" si="6"/>
        <v>0</v>
      </c>
      <c r="H155" s="121"/>
      <c r="O155"/>
    </row>
    <row r="156" spans="2:15" ht="16" x14ac:dyDescent="0.2">
      <c r="B156" s="41" t="s">
        <v>143</v>
      </c>
      <c r="C156" s="44">
        <f>IFERROR(IF(SUM(C48,C68)=0,0, C48-C68-C73), 0)</f>
        <v>0</v>
      </c>
      <c r="D156" s="44">
        <f t="shared" ref="D156:G156" si="7">IFERROR(IF(SUM(D48,D68)=0,0, D48-D68-D73), 0)</f>
        <v>0</v>
      </c>
      <c r="E156" s="44">
        <f t="shared" si="7"/>
        <v>0</v>
      </c>
      <c r="F156" s="44">
        <f t="shared" si="7"/>
        <v>0</v>
      </c>
      <c r="G156" s="44">
        <f t="shared" si="7"/>
        <v>0</v>
      </c>
      <c r="H156" s="122"/>
      <c r="O156"/>
    </row>
    <row r="157" spans="2:15" ht="32" x14ac:dyDescent="0.2">
      <c r="B157" s="41" t="s">
        <v>144</v>
      </c>
      <c r="C157" s="43">
        <f>IF(SUM(C42,C46,C73,C37)=0, 0, C42+C34-(C73-C46-C37))</f>
        <v>0</v>
      </c>
      <c r="D157" s="43">
        <f t="shared" ref="D157:G157" si="8">IF(SUM(D42,D46,D73,D37)=0, 0, D42+D34-(D73-D46-D37))</f>
        <v>0</v>
      </c>
      <c r="E157" s="43">
        <f t="shared" si="8"/>
        <v>0</v>
      </c>
      <c r="F157" s="43">
        <f t="shared" si="8"/>
        <v>0</v>
      </c>
      <c r="G157" s="43">
        <f t="shared" si="8"/>
        <v>0</v>
      </c>
      <c r="H157" s="121" t="s">
        <v>145</v>
      </c>
      <c r="O157"/>
    </row>
    <row r="158" spans="2:15" ht="16" x14ac:dyDescent="0.2">
      <c r="B158" s="41" t="s">
        <v>146</v>
      </c>
      <c r="C158" s="43">
        <f>IF(SUM(C74,C73,C68)=0, 0, SUM(C74,C73,C68))</f>
        <v>0</v>
      </c>
      <c r="D158" s="43">
        <f t="shared" ref="D158:G158" si="9">IF(SUM(D74,D73,D68)=0, 0, SUM(D74,D73,D68))</f>
        <v>0</v>
      </c>
      <c r="E158" s="43">
        <f t="shared" si="9"/>
        <v>0</v>
      </c>
      <c r="F158" s="43">
        <f t="shared" si="9"/>
        <v>0</v>
      </c>
      <c r="G158" s="43">
        <f t="shared" si="9"/>
        <v>0</v>
      </c>
      <c r="H158" s="121"/>
      <c r="O158"/>
    </row>
    <row r="159" spans="2:15" ht="16" x14ac:dyDescent="0.2">
      <c r="B159" s="41" t="s">
        <v>147</v>
      </c>
      <c r="C159" s="45">
        <f>IFERROR(IF(SUM(C82:C84)=0,0,SUM(C82:C84)), 0)</f>
        <v>0</v>
      </c>
      <c r="D159" s="45">
        <f t="shared" ref="D159:G159" si="10">IFERROR(IF(SUM(D82:D84)=0,0,SUM(D82:D84)), 0)</f>
        <v>0</v>
      </c>
      <c r="E159" s="45">
        <f t="shared" si="10"/>
        <v>0</v>
      </c>
      <c r="F159" s="45">
        <f t="shared" si="10"/>
        <v>0</v>
      </c>
      <c r="G159" s="45">
        <f t="shared" si="10"/>
        <v>0</v>
      </c>
      <c r="H159" s="105"/>
      <c r="O159"/>
    </row>
    <row r="160" spans="2:15" ht="16" x14ac:dyDescent="0.2">
      <c r="B160" s="41" t="s">
        <v>148</v>
      </c>
      <c r="C160" s="45">
        <f>IFERROR(IF(SUM(C88:C93)=0,0,SUM(C88:C93)), 0)</f>
        <v>0</v>
      </c>
      <c r="D160" s="45">
        <f t="shared" ref="D160:G160" si="11">IFERROR(IF(SUM(D88:D93)=0,0,SUM(D88:D93)), 0)</f>
        <v>0</v>
      </c>
      <c r="E160" s="45">
        <f t="shared" si="11"/>
        <v>0</v>
      </c>
      <c r="F160" s="45">
        <f t="shared" si="11"/>
        <v>0</v>
      </c>
      <c r="G160" s="45">
        <f t="shared" si="11"/>
        <v>0</v>
      </c>
      <c r="H160" s="105"/>
      <c r="O160"/>
    </row>
    <row r="161" spans="2:15" ht="16" x14ac:dyDescent="0.2">
      <c r="B161" s="41" t="s">
        <v>149</v>
      </c>
      <c r="C161" s="45">
        <f>IFERROR(IF(SUM(C159,C160)=0,0,SUM(C159,-C160)), 0)</f>
        <v>0</v>
      </c>
      <c r="D161" s="45">
        <f t="shared" ref="D161:G161" si="12">IFERROR(IF(SUM(D159,D160)=0,0,SUM(D159,-D160)), 0)</f>
        <v>0</v>
      </c>
      <c r="E161" s="45">
        <f t="shared" si="12"/>
        <v>0</v>
      </c>
      <c r="F161" s="45">
        <f t="shared" si="12"/>
        <v>0</v>
      </c>
      <c r="G161" s="45">
        <f t="shared" si="12"/>
        <v>0</v>
      </c>
      <c r="H161" s="105"/>
      <c r="O161"/>
    </row>
    <row r="162" spans="2:15" ht="16" x14ac:dyDescent="0.2">
      <c r="B162" s="41" t="s">
        <v>150</v>
      </c>
      <c r="C162" s="45">
        <f>IFERROR(IF(SUM(C99:C103)=0,0,SUM(C99:C103)), 0)</f>
        <v>0</v>
      </c>
      <c r="D162" s="45">
        <f t="shared" ref="D162:G162" si="13">IFERROR(IF(SUM(D99:D103)=0,0,SUM(D99:D103)), 0)</f>
        <v>0</v>
      </c>
      <c r="E162" s="45">
        <f t="shared" si="13"/>
        <v>0</v>
      </c>
      <c r="F162" s="45">
        <f t="shared" si="13"/>
        <v>0</v>
      </c>
      <c r="G162" s="45">
        <f t="shared" si="13"/>
        <v>0</v>
      </c>
      <c r="H162" s="105"/>
      <c r="O162"/>
    </row>
    <row r="163" spans="2:15" ht="16" x14ac:dyDescent="0.2">
      <c r="B163" s="41" t="s">
        <v>151</v>
      </c>
      <c r="C163" s="45">
        <f>IFERROR(IF(SUM(C162,C161)=0,0,SUM(C162,C161)), 0)</f>
        <v>0</v>
      </c>
      <c r="D163" s="45">
        <f t="shared" ref="D163:G163" si="14">IFERROR(IF(SUM(D162,D161)=0,0,SUM(D162,D161)), 0)</f>
        <v>0</v>
      </c>
      <c r="E163" s="45">
        <f t="shared" si="14"/>
        <v>0</v>
      </c>
      <c r="F163" s="45">
        <f t="shared" si="14"/>
        <v>0</v>
      </c>
      <c r="G163" s="45">
        <f t="shared" si="14"/>
        <v>0</v>
      </c>
      <c r="H163" s="105"/>
      <c r="O163"/>
    </row>
    <row r="164" spans="2:15" ht="17" thickBot="1" x14ac:dyDescent="0.25">
      <c r="B164" s="145" t="s">
        <v>152</v>
      </c>
      <c r="C164" s="42">
        <f>IFERROR(IF(SUM(C109:C113,C163)=0,0,SUM((C109:C113,C163))), 0)</f>
        <v>0</v>
      </c>
      <c r="D164" s="42">
        <f>IFERROR(IF(SUM(D109:D113,D163)=0,0,SUM((D109:D113,D163))), 0)</f>
        <v>0</v>
      </c>
      <c r="E164" s="42">
        <f>IFERROR(IF(SUM(E109:E113,E163)=0,0,SUM((E109:E113,E163))), 0)</f>
        <v>0</v>
      </c>
      <c r="F164" s="42">
        <f>IFERROR(IF(SUM(F109:F113,F163)=0,0,SUM((F109:F113,F163))), 0)</f>
        <v>0</v>
      </c>
      <c r="G164" s="42">
        <f>IFERROR(IF(SUM(G109:G113,G163)=0,0,SUM((G109:G113,G163))), 0)</f>
        <v>0</v>
      </c>
      <c r="H164" s="106"/>
      <c r="O164"/>
    </row>
    <row r="165" spans="2:15" x14ac:dyDescent="0.2">
      <c r="O165"/>
    </row>
    <row r="166" spans="2:15" ht="16" thickBot="1" x14ac:dyDescent="0.25">
      <c r="O166"/>
    </row>
    <row r="167" spans="2:15" ht="16" thickBot="1" x14ac:dyDescent="0.25">
      <c r="B167" s="196" t="s">
        <v>153</v>
      </c>
      <c r="C167" s="197"/>
      <c r="D167" s="197"/>
      <c r="E167" s="197"/>
      <c r="F167" s="197"/>
      <c r="G167" s="197"/>
      <c r="H167" s="177"/>
      <c r="O167"/>
    </row>
    <row r="168" spans="2:15" x14ac:dyDescent="0.2">
      <c r="O168"/>
    </row>
    <row r="169" spans="2:15" ht="16" thickBot="1" x14ac:dyDescent="0.25">
      <c r="O169"/>
    </row>
    <row r="170" spans="2:15" ht="19" x14ac:dyDescent="0.25">
      <c r="B170" s="198" t="s">
        <v>154</v>
      </c>
      <c r="C170" s="199"/>
      <c r="D170" s="199"/>
      <c r="E170" s="199"/>
      <c r="F170" s="199"/>
      <c r="G170" s="200"/>
      <c r="O170"/>
    </row>
    <row r="171" spans="2:15" x14ac:dyDescent="0.2">
      <c r="B171" s="157"/>
      <c r="C171" s="81"/>
      <c r="D171" s="82"/>
      <c r="E171" s="83"/>
      <c r="F171" s="83"/>
      <c r="G171" s="87"/>
      <c r="H171" s="123"/>
      <c r="J171"/>
      <c r="K171"/>
      <c r="L171"/>
      <c r="M171"/>
      <c r="N171"/>
      <c r="O171"/>
    </row>
    <row r="172" spans="2:15" x14ac:dyDescent="0.2">
      <c r="B172" s="158"/>
      <c r="C172" s="84"/>
      <c r="D172" s="85"/>
      <c r="E172" s="86"/>
      <c r="F172" s="86"/>
      <c r="G172" s="88"/>
      <c r="H172" s="123"/>
      <c r="J172"/>
      <c r="K172"/>
      <c r="L172"/>
      <c r="M172"/>
      <c r="N172"/>
      <c r="O172"/>
    </row>
    <row r="173" spans="2:15" x14ac:dyDescent="0.2">
      <c r="B173" s="158"/>
      <c r="C173" s="84"/>
      <c r="D173" s="85"/>
      <c r="E173" s="86"/>
      <c r="F173" s="86"/>
      <c r="G173" s="88"/>
      <c r="H173" s="123"/>
      <c r="J173"/>
      <c r="K173"/>
      <c r="L173"/>
      <c r="M173"/>
      <c r="N173"/>
      <c r="O173"/>
    </row>
    <row r="174" spans="2:15" x14ac:dyDescent="0.2">
      <c r="B174" s="158"/>
      <c r="C174" s="84"/>
      <c r="D174" s="85"/>
      <c r="E174" s="86"/>
      <c r="F174" s="86"/>
      <c r="G174" s="88"/>
      <c r="H174" s="123"/>
      <c r="J174"/>
      <c r="K174"/>
      <c r="L174"/>
      <c r="M174"/>
      <c r="N174"/>
      <c r="O174"/>
    </row>
    <row r="175" spans="2:15" x14ac:dyDescent="0.2">
      <c r="B175" s="158"/>
      <c r="C175" s="84"/>
      <c r="D175" s="85"/>
      <c r="E175" s="86"/>
      <c r="F175" s="86"/>
      <c r="G175" s="88"/>
      <c r="H175" s="123"/>
      <c r="J175"/>
      <c r="K175"/>
      <c r="L175"/>
      <c r="M175"/>
      <c r="N175"/>
      <c r="O175"/>
    </row>
    <row r="176" spans="2:15" x14ac:dyDescent="0.2">
      <c r="B176" s="158"/>
      <c r="C176" s="84"/>
      <c r="D176" s="85"/>
      <c r="E176" s="86"/>
      <c r="F176" s="86"/>
      <c r="G176" s="88"/>
      <c r="H176" s="123"/>
      <c r="J176"/>
      <c r="K176"/>
      <c r="L176"/>
      <c r="M176"/>
      <c r="N176"/>
      <c r="O176"/>
    </row>
    <row r="177" spans="2:15" x14ac:dyDescent="0.2">
      <c r="B177" s="158"/>
      <c r="C177" s="84"/>
      <c r="D177" s="85"/>
      <c r="E177" s="86"/>
      <c r="F177" s="86"/>
      <c r="G177" s="88"/>
      <c r="H177" s="123"/>
      <c r="J177"/>
      <c r="K177"/>
      <c r="L177"/>
      <c r="M177"/>
      <c r="N177"/>
      <c r="O177"/>
    </row>
    <row r="178" spans="2:15" x14ac:dyDescent="0.2">
      <c r="B178" s="158"/>
      <c r="C178" s="84"/>
      <c r="D178" s="85"/>
      <c r="E178" s="86"/>
      <c r="F178" s="86"/>
      <c r="G178" s="88"/>
      <c r="H178" s="123"/>
      <c r="J178"/>
      <c r="K178"/>
      <c r="L178"/>
      <c r="M178"/>
      <c r="N178"/>
      <c r="O178"/>
    </row>
    <row r="179" spans="2:15" x14ac:dyDescent="0.2">
      <c r="B179" s="158"/>
      <c r="C179" s="84"/>
      <c r="D179" s="85"/>
      <c r="E179" s="86"/>
      <c r="F179" s="86"/>
      <c r="G179" s="88"/>
      <c r="H179" s="123"/>
      <c r="K179"/>
      <c r="L179"/>
      <c r="M179"/>
      <c r="N179"/>
      <c r="O179"/>
    </row>
    <row r="180" spans="2:15" x14ac:dyDescent="0.2">
      <c r="B180" s="158"/>
      <c r="C180" s="84"/>
      <c r="D180" s="85"/>
      <c r="E180" s="86"/>
      <c r="F180" s="86"/>
      <c r="G180" s="88"/>
      <c r="H180" s="123"/>
      <c r="K180"/>
      <c r="L180"/>
      <c r="M180"/>
      <c r="N180"/>
      <c r="O180"/>
    </row>
    <row r="181" spans="2:15" x14ac:dyDescent="0.2">
      <c r="B181" s="158"/>
      <c r="C181" s="84"/>
      <c r="D181" s="85"/>
      <c r="E181" s="86"/>
      <c r="F181" s="86"/>
      <c r="G181" s="88"/>
      <c r="H181" s="123"/>
      <c r="K181"/>
      <c r="L181"/>
      <c r="M181"/>
      <c r="N181"/>
      <c r="O181"/>
    </row>
    <row r="182" spans="2:15" x14ac:dyDescent="0.2">
      <c r="B182" s="158"/>
      <c r="C182" s="84"/>
      <c r="D182" s="85"/>
      <c r="E182" s="86"/>
      <c r="F182" s="86"/>
      <c r="G182" s="88"/>
      <c r="H182" s="123"/>
      <c r="K182"/>
      <c r="L182"/>
      <c r="M182"/>
      <c r="N182"/>
      <c r="O182"/>
    </row>
    <row r="183" spans="2:15" x14ac:dyDescent="0.2">
      <c r="B183" s="158"/>
      <c r="C183" s="84"/>
      <c r="D183" s="85"/>
      <c r="E183" s="86"/>
      <c r="F183" s="86"/>
      <c r="G183" s="88"/>
      <c r="H183" s="123"/>
      <c r="K183"/>
      <c r="L183"/>
      <c r="M183"/>
      <c r="N183"/>
      <c r="O183"/>
    </row>
    <row r="184" spans="2:15" x14ac:dyDescent="0.2">
      <c r="B184" s="158"/>
      <c r="C184" s="84"/>
      <c r="D184" s="85"/>
      <c r="E184" s="86"/>
      <c r="F184" s="86"/>
      <c r="G184" s="88"/>
      <c r="H184" s="123"/>
      <c r="K184"/>
      <c r="L184"/>
      <c r="M184"/>
      <c r="N184"/>
      <c r="O184"/>
    </row>
    <row r="185" spans="2:15" x14ac:dyDescent="0.2">
      <c r="B185" s="158"/>
      <c r="C185" s="84"/>
      <c r="D185" s="85"/>
      <c r="E185" s="86"/>
      <c r="F185" s="86"/>
      <c r="G185" s="88"/>
      <c r="H185" s="123"/>
      <c r="K185"/>
      <c r="L185"/>
      <c r="M185"/>
      <c r="N185"/>
      <c r="O185"/>
    </row>
    <row r="186" spans="2:15" x14ac:dyDescent="0.2">
      <c r="B186" s="158"/>
      <c r="C186" s="84"/>
      <c r="D186" s="85"/>
      <c r="E186" s="86"/>
      <c r="F186" s="86"/>
      <c r="G186" s="88"/>
      <c r="H186" s="123"/>
      <c r="K186"/>
      <c r="L186"/>
      <c r="M186"/>
      <c r="N186"/>
      <c r="O186"/>
    </row>
    <row r="187" spans="2:15" x14ac:dyDescent="0.2">
      <c r="B187" s="158"/>
      <c r="C187" s="84"/>
      <c r="D187" s="85"/>
      <c r="E187" s="86"/>
      <c r="F187" s="86"/>
      <c r="G187" s="88"/>
      <c r="H187" s="123"/>
      <c r="K187"/>
      <c r="L187"/>
      <c r="M187"/>
      <c r="N187"/>
      <c r="O187"/>
    </row>
    <row r="188" spans="2:15" x14ac:dyDescent="0.2">
      <c r="B188" s="158"/>
      <c r="C188" s="84"/>
      <c r="D188" s="85"/>
      <c r="E188" s="86"/>
      <c r="F188" s="86"/>
      <c r="G188" s="88"/>
      <c r="H188" s="123"/>
      <c r="K188"/>
      <c r="L188"/>
      <c r="M188"/>
      <c r="N188"/>
      <c r="O188"/>
    </row>
    <row r="189" spans="2:15" x14ac:dyDescent="0.2">
      <c r="B189" s="158"/>
      <c r="C189" s="84"/>
      <c r="D189" s="85"/>
      <c r="E189" s="86"/>
      <c r="F189" s="86"/>
      <c r="G189" s="88"/>
      <c r="H189" s="123"/>
      <c r="K189"/>
      <c r="L189"/>
      <c r="M189"/>
      <c r="N189"/>
      <c r="O189"/>
    </row>
    <row r="190" spans="2:15" x14ac:dyDescent="0.2">
      <c r="B190" s="158"/>
      <c r="C190" s="84"/>
      <c r="D190" s="85"/>
      <c r="E190" s="86"/>
      <c r="F190" s="86"/>
      <c r="G190" s="88"/>
      <c r="H190" s="123"/>
      <c r="K190"/>
      <c r="L190"/>
      <c r="M190"/>
      <c r="N190"/>
      <c r="O190"/>
    </row>
    <row r="191" spans="2:15" x14ac:dyDescent="0.2">
      <c r="B191" s="158"/>
      <c r="C191" s="84"/>
      <c r="D191" s="85"/>
      <c r="E191" s="86"/>
      <c r="F191" s="86"/>
      <c r="G191" s="88"/>
      <c r="H191" s="123"/>
      <c r="K191"/>
      <c r="L191"/>
      <c r="M191"/>
      <c r="N191"/>
      <c r="O191"/>
    </row>
    <row r="192" spans="2:15" x14ac:dyDescent="0.2">
      <c r="B192" s="158"/>
      <c r="C192" s="84"/>
      <c r="D192" s="85"/>
      <c r="E192" s="86"/>
      <c r="F192" s="86"/>
      <c r="G192" s="88"/>
      <c r="H192" s="123"/>
      <c r="K192"/>
      <c r="L192"/>
      <c r="M192"/>
      <c r="N192"/>
      <c r="O192"/>
    </row>
    <row r="193" spans="2:15" x14ac:dyDescent="0.2">
      <c r="B193" s="158"/>
      <c r="C193" s="84"/>
      <c r="D193" s="85"/>
      <c r="E193" s="86"/>
      <c r="F193" s="86"/>
      <c r="G193" s="88"/>
      <c r="H193" s="123"/>
      <c r="K193"/>
      <c r="L193"/>
      <c r="M193"/>
      <c r="N193"/>
      <c r="O193"/>
    </row>
    <row r="194" spans="2:15" x14ac:dyDescent="0.2">
      <c r="B194" s="158"/>
      <c r="C194" s="84"/>
      <c r="D194" s="85"/>
      <c r="E194" s="86"/>
      <c r="F194" s="86"/>
      <c r="G194" s="88"/>
      <c r="H194" s="123"/>
      <c r="K194"/>
      <c r="L194"/>
      <c r="M194"/>
      <c r="N194"/>
      <c r="O194"/>
    </row>
    <row r="195" spans="2:15" x14ac:dyDescent="0.2">
      <c r="B195" s="158"/>
      <c r="C195" s="84"/>
      <c r="D195" s="85"/>
      <c r="E195" s="86"/>
      <c r="F195" s="86"/>
      <c r="G195" s="88"/>
      <c r="H195" s="123"/>
      <c r="K195"/>
      <c r="L195"/>
      <c r="M195"/>
      <c r="N195"/>
      <c r="O195"/>
    </row>
    <row r="196" spans="2:15" x14ac:dyDescent="0.2">
      <c r="B196" s="158"/>
      <c r="C196" s="84"/>
      <c r="D196" s="85"/>
      <c r="E196" s="86"/>
      <c r="F196" s="86"/>
      <c r="G196" s="88"/>
      <c r="H196" s="123"/>
      <c r="K196"/>
      <c r="L196"/>
      <c r="M196"/>
      <c r="N196"/>
      <c r="O196"/>
    </row>
    <row r="197" spans="2:15" x14ac:dyDescent="0.2">
      <c r="B197" s="158"/>
      <c r="C197" s="84"/>
      <c r="D197" s="85"/>
      <c r="E197" s="86"/>
      <c r="F197" s="86"/>
      <c r="G197" s="88"/>
      <c r="H197" s="123"/>
      <c r="K197"/>
      <c r="L197"/>
      <c r="M197"/>
      <c r="N197"/>
      <c r="O197"/>
    </row>
    <row r="198" spans="2:15" x14ac:dyDescent="0.2">
      <c r="B198" s="158"/>
      <c r="C198" s="84"/>
      <c r="D198" s="85"/>
      <c r="E198" s="86"/>
      <c r="F198" s="86"/>
      <c r="G198" s="88"/>
      <c r="H198" s="123"/>
      <c r="K198"/>
      <c r="L198"/>
      <c r="M198"/>
      <c r="N198"/>
      <c r="O198"/>
    </row>
    <row r="199" spans="2:15" x14ac:dyDescent="0.2">
      <c r="B199" s="158"/>
      <c r="C199" s="84"/>
      <c r="D199" s="85"/>
      <c r="E199" s="86"/>
      <c r="F199" s="86"/>
      <c r="G199" s="88"/>
      <c r="H199" s="123"/>
      <c r="K199"/>
      <c r="L199"/>
      <c r="M199"/>
      <c r="N199"/>
      <c r="O199"/>
    </row>
    <row r="200" spans="2:15" x14ac:dyDescent="0.2">
      <c r="B200" s="158"/>
      <c r="C200" s="84"/>
      <c r="D200" s="85"/>
      <c r="E200" s="86"/>
      <c r="F200" s="86"/>
      <c r="G200" s="88"/>
      <c r="H200" s="123"/>
      <c r="K200"/>
      <c r="L200"/>
      <c r="M200"/>
      <c r="N200"/>
      <c r="O200"/>
    </row>
    <row r="201" spans="2:15" x14ac:dyDescent="0.2">
      <c r="B201" s="158"/>
      <c r="C201" s="84"/>
      <c r="D201" s="85"/>
      <c r="E201" s="86"/>
      <c r="F201" s="86"/>
      <c r="G201" s="88"/>
      <c r="H201" s="123"/>
      <c r="K201"/>
      <c r="L201"/>
      <c r="M201"/>
      <c r="N201"/>
      <c r="O201"/>
    </row>
    <row r="202" spans="2:15" x14ac:dyDescent="0.2">
      <c r="B202" s="158"/>
      <c r="C202" s="84"/>
      <c r="D202" s="85"/>
      <c r="E202" s="86"/>
      <c r="F202" s="86"/>
      <c r="G202" s="88"/>
      <c r="H202" s="123"/>
      <c r="K202"/>
      <c r="L202"/>
      <c r="M202"/>
      <c r="N202"/>
      <c r="O202"/>
    </row>
    <row r="203" spans="2:15" x14ac:dyDescent="0.2">
      <c r="B203" s="158"/>
      <c r="C203" s="84"/>
      <c r="D203" s="85"/>
      <c r="E203" s="86"/>
      <c r="F203" s="86"/>
      <c r="G203" s="88"/>
      <c r="H203" s="123"/>
      <c r="K203"/>
      <c r="L203"/>
      <c r="M203"/>
      <c r="N203"/>
      <c r="O203"/>
    </row>
    <row r="204" spans="2:15" x14ac:dyDescent="0.2">
      <c r="B204" s="158"/>
      <c r="C204" s="84"/>
      <c r="D204" s="85"/>
      <c r="E204" s="86"/>
      <c r="F204" s="86"/>
      <c r="G204" s="88"/>
      <c r="H204" s="123"/>
      <c r="K204"/>
      <c r="L204"/>
      <c r="M204"/>
      <c r="N204"/>
      <c r="O204"/>
    </row>
    <row r="205" spans="2:15" x14ac:dyDescent="0.2">
      <c r="B205" s="158"/>
      <c r="C205" s="84"/>
      <c r="D205" s="85"/>
      <c r="E205" s="86"/>
      <c r="F205" s="86"/>
      <c r="G205" s="88"/>
      <c r="H205" s="123"/>
      <c r="K205"/>
      <c r="L205"/>
      <c r="M205"/>
      <c r="N205"/>
      <c r="O205"/>
    </row>
    <row r="206" spans="2:15" x14ac:dyDescent="0.2">
      <c r="B206" s="158"/>
      <c r="C206" s="84"/>
      <c r="D206" s="85"/>
      <c r="E206" s="86"/>
      <c r="F206" s="86"/>
      <c r="G206" s="88"/>
      <c r="H206" s="123"/>
      <c r="K206"/>
      <c r="L206"/>
      <c r="M206"/>
      <c r="N206"/>
      <c r="O206"/>
    </row>
    <row r="207" spans="2:15" x14ac:dyDescent="0.2">
      <c r="B207" s="158"/>
      <c r="C207" s="84"/>
      <c r="D207" s="85"/>
      <c r="E207" s="86"/>
      <c r="F207" s="86"/>
      <c r="G207" s="88"/>
      <c r="H207" s="123"/>
      <c r="K207"/>
      <c r="L207"/>
      <c r="M207"/>
      <c r="N207"/>
      <c r="O207"/>
    </row>
    <row r="208" spans="2:15" x14ac:dyDescent="0.2">
      <c r="B208" s="158"/>
      <c r="C208" s="84"/>
      <c r="D208" s="85"/>
      <c r="E208" s="86"/>
      <c r="F208" s="86"/>
      <c r="G208" s="88"/>
      <c r="H208" s="123"/>
      <c r="K208"/>
      <c r="L208"/>
      <c r="M208"/>
      <c r="N208"/>
      <c r="O208"/>
    </row>
    <row r="209" spans="2:15" x14ac:dyDescent="0.2">
      <c r="B209" s="158"/>
      <c r="C209" s="84"/>
      <c r="D209" s="85"/>
      <c r="E209" s="86"/>
      <c r="F209" s="86"/>
      <c r="G209" s="88"/>
      <c r="H209" s="123"/>
      <c r="K209"/>
      <c r="L209"/>
      <c r="M209"/>
      <c r="N209"/>
      <c r="O209"/>
    </row>
    <row r="210" spans="2:15" x14ac:dyDescent="0.2">
      <c r="B210" s="158"/>
      <c r="C210" s="84"/>
      <c r="D210" s="85"/>
      <c r="E210" s="86"/>
      <c r="F210" s="86"/>
      <c r="G210" s="88"/>
      <c r="H210" s="123"/>
      <c r="K210"/>
      <c r="L210"/>
      <c r="M210"/>
      <c r="N210"/>
      <c r="O210"/>
    </row>
    <row r="211" spans="2:15" x14ac:dyDescent="0.2">
      <c r="B211" s="158"/>
      <c r="C211" s="84"/>
      <c r="D211" s="85"/>
      <c r="E211" s="86"/>
      <c r="F211" s="86"/>
      <c r="G211" s="88"/>
      <c r="H211" s="123"/>
      <c r="K211"/>
      <c r="L211"/>
      <c r="M211"/>
      <c r="N211"/>
      <c r="O211"/>
    </row>
    <row r="212" spans="2:15" x14ac:dyDescent="0.2">
      <c r="B212" s="158"/>
      <c r="C212" s="84"/>
      <c r="D212" s="85"/>
      <c r="E212" s="86"/>
      <c r="F212" s="86"/>
      <c r="G212" s="88"/>
      <c r="H212" s="123"/>
      <c r="K212"/>
      <c r="L212"/>
      <c r="M212"/>
      <c r="N212"/>
      <c r="O212"/>
    </row>
    <row r="213" spans="2:15" x14ac:dyDescent="0.2">
      <c r="B213" s="158"/>
      <c r="C213" s="84"/>
      <c r="D213" s="85"/>
      <c r="E213" s="86"/>
      <c r="F213" s="86"/>
      <c r="G213" s="88"/>
      <c r="H213" s="123"/>
      <c r="K213"/>
      <c r="L213"/>
      <c r="M213"/>
      <c r="N213"/>
      <c r="O213"/>
    </row>
    <row r="214" spans="2:15" x14ac:dyDescent="0.2">
      <c r="B214" s="158"/>
      <c r="C214" s="84"/>
      <c r="D214" s="85"/>
      <c r="E214" s="86"/>
      <c r="F214" s="86"/>
      <c r="G214" s="88"/>
      <c r="H214" s="123"/>
      <c r="K214"/>
      <c r="L214"/>
      <c r="M214"/>
      <c r="N214"/>
      <c r="O214"/>
    </row>
    <row r="215" spans="2:15" x14ac:dyDescent="0.2">
      <c r="B215" s="158"/>
      <c r="C215" s="84"/>
      <c r="D215" s="85"/>
      <c r="E215" s="86"/>
      <c r="F215" s="86"/>
      <c r="G215" s="88"/>
      <c r="H215" s="123"/>
      <c r="K215"/>
      <c r="L215"/>
      <c r="M215"/>
      <c r="N215"/>
      <c r="O215"/>
    </row>
    <row r="216" spans="2:15" x14ac:dyDescent="0.2">
      <c r="B216" s="158"/>
      <c r="C216" s="84"/>
      <c r="D216" s="85"/>
      <c r="E216" s="86"/>
      <c r="F216" s="86"/>
      <c r="G216" s="88"/>
      <c r="H216" s="123"/>
      <c r="K216"/>
      <c r="L216"/>
      <c r="M216"/>
      <c r="N216"/>
      <c r="O216"/>
    </row>
    <row r="217" spans="2:15" x14ac:dyDescent="0.2">
      <c r="B217" s="158"/>
      <c r="C217" s="84"/>
      <c r="D217" s="85"/>
      <c r="E217" s="86"/>
      <c r="F217" s="86"/>
      <c r="G217" s="88"/>
      <c r="H217" s="123"/>
      <c r="K217"/>
      <c r="L217"/>
      <c r="M217"/>
      <c r="N217"/>
      <c r="O217"/>
    </row>
    <row r="218" spans="2:15" x14ac:dyDescent="0.2">
      <c r="B218" s="158"/>
      <c r="C218" s="84"/>
      <c r="D218" s="85"/>
      <c r="E218" s="86"/>
      <c r="F218" s="86"/>
      <c r="G218" s="88"/>
      <c r="H218" s="123"/>
      <c r="K218"/>
      <c r="L218"/>
      <c r="M218"/>
      <c r="N218"/>
      <c r="O218"/>
    </row>
    <row r="219" spans="2:15" ht="16" thickBot="1" x14ac:dyDescent="0.25">
      <c r="B219" s="159"/>
      <c r="C219" s="89"/>
      <c r="D219" s="90"/>
      <c r="E219" s="39"/>
      <c r="F219" s="39"/>
      <c r="G219" s="91"/>
      <c r="H219" s="123"/>
      <c r="K219"/>
      <c r="L219"/>
      <c r="M219"/>
      <c r="N219"/>
      <c r="O219"/>
    </row>
    <row r="220" spans="2:15" x14ac:dyDescent="0.2">
      <c r="B220" s="123"/>
      <c r="C220" s="84"/>
      <c r="D220" s="85"/>
      <c r="E220" s="86"/>
      <c r="F220" s="86"/>
      <c r="H220" s="123"/>
      <c r="K220"/>
      <c r="L220"/>
      <c r="M220"/>
      <c r="N220"/>
      <c r="O220"/>
    </row>
    <row r="221" spans="2:15" x14ac:dyDescent="0.2">
      <c r="B221" s="123"/>
      <c r="C221" s="84"/>
      <c r="D221" s="85"/>
      <c r="E221" s="86"/>
      <c r="F221" s="86"/>
      <c r="H221" s="123"/>
      <c r="K221"/>
      <c r="L221"/>
      <c r="M221"/>
      <c r="N221"/>
      <c r="O221"/>
    </row>
    <row r="222" spans="2:15" x14ac:dyDescent="0.2">
      <c r="B222" s="123"/>
      <c r="C222" s="84"/>
      <c r="D222" s="85"/>
      <c r="E222" s="86"/>
      <c r="F222" s="86"/>
      <c r="H222" s="123"/>
      <c r="K222"/>
      <c r="L222"/>
      <c r="M222"/>
      <c r="N222"/>
      <c r="O222"/>
    </row>
    <row r="223" spans="2:15" x14ac:dyDescent="0.2">
      <c r="B223" s="123"/>
      <c r="C223" s="84"/>
      <c r="D223" s="85"/>
      <c r="E223" s="86"/>
      <c r="F223" s="86"/>
      <c r="H223" s="123"/>
      <c r="K223"/>
      <c r="L223"/>
      <c r="M223"/>
      <c r="N223"/>
      <c r="O223"/>
    </row>
    <row r="224" spans="2:15" x14ac:dyDescent="0.2">
      <c r="C224" s="86"/>
      <c r="D224" s="86"/>
      <c r="E224" s="86"/>
      <c r="F224" s="86"/>
    </row>
    <row r="225" spans="2:7" ht="16" thickBot="1" x14ac:dyDescent="0.25">
      <c r="C225" s="86"/>
      <c r="D225" s="86"/>
      <c r="E225" s="86"/>
      <c r="F225" s="86"/>
    </row>
    <row r="226" spans="2:7" ht="19" x14ac:dyDescent="0.25">
      <c r="B226" s="198" t="s">
        <v>155</v>
      </c>
      <c r="C226" s="199"/>
      <c r="D226" s="199"/>
      <c r="E226" s="199"/>
      <c r="F226" s="199"/>
      <c r="G226" s="200"/>
    </row>
    <row r="227" spans="2:7" x14ac:dyDescent="0.2">
      <c r="B227" s="157"/>
      <c r="C227" s="81"/>
      <c r="D227" s="82"/>
      <c r="E227" s="83"/>
      <c r="F227" s="83"/>
      <c r="G227" s="87"/>
    </row>
    <row r="228" spans="2:7" x14ac:dyDescent="0.2">
      <c r="B228" s="158"/>
      <c r="C228" s="84"/>
      <c r="D228" s="85"/>
      <c r="E228" s="86"/>
      <c r="F228" s="86"/>
      <c r="G228" s="88"/>
    </row>
    <row r="229" spans="2:7" x14ac:dyDescent="0.2">
      <c r="B229" s="158"/>
      <c r="C229" s="84"/>
      <c r="D229" s="85"/>
      <c r="E229" s="86"/>
      <c r="F229" s="86"/>
      <c r="G229" s="88"/>
    </row>
    <row r="230" spans="2:7" x14ac:dyDescent="0.2">
      <c r="B230" s="158"/>
      <c r="C230" s="84"/>
      <c r="D230" s="85"/>
      <c r="E230" s="86"/>
      <c r="F230" s="86"/>
      <c r="G230" s="88"/>
    </row>
    <row r="231" spans="2:7" x14ac:dyDescent="0.2">
      <c r="B231" s="158"/>
      <c r="C231" s="84"/>
      <c r="D231" s="85"/>
      <c r="E231" s="86"/>
      <c r="F231" s="86"/>
      <c r="G231" s="88"/>
    </row>
    <row r="232" spans="2:7" x14ac:dyDescent="0.2">
      <c r="B232" s="158"/>
      <c r="C232" s="84"/>
      <c r="D232" s="85"/>
      <c r="E232" s="86"/>
      <c r="F232" s="86"/>
      <c r="G232" s="88"/>
    </row>
    <row r="233" spans="2:7" x14ac:dyDescent="0.2">
      <c r="B233" s="158"/>
      <c r="C233" s="84"/>
      <c r="D233" s="85"/>
      <c r="E233" s="86"/>
      <c r="F233" s="86"/>
      <c r="G233" s="88"/>
    </row>
    <row r="234" spans="2:7" x14ac:dyDescent="0.2">
      <c r="B234" s="158"/>
      <c r="C234" s="84"/>
      <c r="D234" s="85"/>
      <c r="E234" s="86"/>
      <c r="F234" s="86"/>
      <c r="G234" s="88"/>
    </row>
    <row r="235" spans="2:7" x14ac:dyDescent="0.2">
      <c r="B235" s="158"/>
      <c r="C235" s="84"/>
      <c r="D235" s="85"/>
      <c r="E235" s="86"/>
      <c r="F235" s="86"/>
      <c r="G235" s="88"/>
    </row>
    <row r="236" spans="2:7" x14ac:dyDescent="0.2">
      <c r="B236" s="158"/>
      <c r="C236" s="84"/>
      <c r="D236" s="85"/>
      <c r="E236" s="86"/>
      <c r="F236" s="86"/>
      <c r="G236" s="88"/>
    </row>
    <row r="237" spans="2:7" x14ac:dyDescent="0.2">
      <c r="B237" s="158"/>
      <c r="C237" s="84"/>
      <c r="D237" s="85"/>
      <c r="E237" s="86"/>
      <c r="F237" s="86"/>
      <c r="G237" s="88"/>
    </row>
    <row r="238" spans="2:7" x14ac:dyDescent="0.2">
      <c r="B238" s="158"/>
      <c r="C238" s="84"/>
      <c r="D238" s="85"/>
      <c r="E238" s="86"/>
      <c r="F238" s="86"/>
      <c r="G238" s="88"/>
    </row>
    <row r="239" spans="2:7" x14ac:dyDescent="0.2">
      <c r="B239" s="158"/>
      <c r="C239" s="84"/>
      <c r="D239" s="85"/>
      <c r="E239" s="86"/>
      <c r="F239" s="86"/>
      <c r="G239" s="88"/>
    </row>
    <row r="240" spans="2:7" x14ac:dyDescent="0.2">
      <c r="B240" s="158"/>
      <c r="C240" s="84"/>
      <c r="D240" s="85"/>
      <c r="E240" s="86"/>
      <c r="F240" s="86"/>
      <c r="G240" s="88"/>
    </row>
    <row r="241" spans="2:7" x14ac:dyDescent="0.2">
      <c r="B241" s="158"/>
      <c r="C241" s="84"/>
      <c r="D241" s="85"/>
      <c r="E241" s="86"/>
      <c r="F241" s="86"/>
      <c r="G241" s="88"/>
    </row>
    <row r="242" spans="2:7" x14ac:dyDescent="0.2">
      <c r="B242" s="158"/>
      <c r="C242" s="84"/>
      <c r="D242" s="85"/>
      <c r="E242" s="86"/>
      <c r="F242" s="86"/>
      <c r="G242" s="88"/>
    </row>
    <row r="243" spans="2:7" x14ac:dyDescent="0.2">
      <c r="B243" s="158"/>
      <c r="C243" s="84"/>
      <c r="D243" s="85"/>
      <c r="E243" s="86"/>
      <c r="F243" s="86"/>
      <c r="G243" s="88"/>
    </row>
    <row r="244" spans="2:7" x14ac:dyDescent="0.2">
      <c r="B244" s="158"/>
      <c r="C244" s="84"/>
      <c r="D244" s="85"/>
      <c r="E244" s="86"/>
      <c r="F244" s="86"/>
      <c r="G244" s="88"/>
    </row>
    <row r="245" spans="2:7" x14ac:dyDescent="0.2">
      <c r="B245" s="158"/>
      <c r="C245" s="84"/>
      <c r="D245" s="85"/>
      <c r="E245" s="86"/>
      <c r="F245" s="86"/>
      <c r="G245" s="88"/>
    </row>
    <row r="246" spans="2:7" x14ac:dyDescent="0.2">
      <c r="B246" s="158"/>
      <c r="C246" s="84"/>
      <c r="D246" s="85"/>
      <c r="E246" s="86"/>
      <c r="F246" s="86"/>
      <c r="G246" s="88"/>
    </row>
    <row r="247" spans="2:7" x14ac:dyDescent="0.2">
      <c r="B247" s="158"/>
      <c r="C247" s="84"/>
      <c r="D247" s="85"/>
      <c r="E247" s="86"/>
      <c r="F247" s="86"/>
      <c r="G247" s="88"/>
    </row>
    <row r="248" spans="2:7" x14ac:dyDescent="0.2">
      <c r="B248" s="158"/>
      <c r="C248" s="84"/>
      <c r="D248" s="85"/>
      <c r="E248" s="86"/>
      <c r="F248" s="86"/>
      <c r="G248" s="88"/>
    </row>
    <row r="249" spans="2:7" x14ac:dyDescent="0.2">
      <c r="B249" s="158"/>
      <c r="C249" s="84"/>
      <c r="D249" s="85"/>
      <c r="E249" s="86"/>
      <c r="F249" s="86"/>
      <c r="G249" s="88"/>
    </row>
    <row r="250" spans="2:7" x14ac:dyDescent="0.2">
      <c r="B250" s="158"/>
      <c r="C250" s="84"/>
      <c r="D250" s="85"/>
      <c r="E250" s="86"/>
      <c r="F250" s="86"/>
      <c r="G250" s="88"/>
    </row>
    <row r="251" spans="2:7" x14ac:dyDescent="0.2">
      <c r="B251" s="158"/>
      <c r="C251" s="84"/>
      <c r="D251" s="85"/>
      <c r="E251" s="86"/>
      <c r="F251" s="86"/>
      <c r="G251" s="88"/>
    </row>
    <row r="252" spans="2:7" x14ac:dyDescent="0.2">
      <c r="B252" s="158"/>
      <c r="C252" s="84"/>
      <c r="D252" s="85"/>
      <c r="E252" s="86"/>
      <c r="F252" s="86"/>
      <c r="G252" s="88"/>
    </row>
    <row r="253" spans="2:7" x14ac:dyDescent="0.2">
      <c r="B253" s="158"/>
      <c r="C253" s="84"/>
      <c r="D253" s="85"/>
      <c r="E253" s="86"/>
      <c r="F253" s="86"/>
      <c r="G253" s="88"/>
    </row>
    <row r="254" spans="2:7" x14ac:dyDescent="0.2">
      <c r="B254" s="158"/>
      <c r="C254" s="84"/>
      <c r="D254" s="85"/>
      <c r="E254" s="86"/>
      <c r="F254" s="86"/>
      <c r="G254" s="88"/>
    </row>
    <row r="255" spans="2:7" x14ac:dyDescent="0.2">
      <c r="B255" s="158"/>
      <c r="C255" s="84"/>
      <c r="D255" s="85"/>
      <c r="E255" s="86"/>
      <c r="F255" s="86"/>
      <c r="G255" s="88"/>
    </row>
    <row r="256" spans="2:7" x14ac:dyDescent="0.2">
      <c r="B256" s="158"/>
      <c r="C256" s="84"/>
      <c r="D256" s="85"/>
      <c r="E256" s="86"/>
      <c r="F256" s="86"/>
      <c r="G256" s="88"/>
    </row>
    <row r="257" spans="2:7" x14ac:dyDescent="0.2">
      <c r="B257" s="158"/>
      <c r="C257" s="84"/>
      <c r="D257" s="85"/>
      <c r="E257" s="86"/>
      <c r="F257" s="86"/>
      <c r="G257" s="88"/>
    </row>
    <row r="258" spans="2:7" x14ac:dyDescent="0.2">
      <c r="B258" s="158"/>
      <c r="C258" s="84"/>
      <c r="D258" s="85"/>
      <c r="E258" s="86"/>
      <c r="F258" s="86"/>
      <c r="G258" s="88"/>
    </row>
    <row r="259" spans="2:7" x14ac:dyDescent="0.2">
      <c r="B259" s="158"/>
      <c r="C259" s="84"/>
      <c r="D259" s="85"/>
      <c r="E259" s="86"/>
      <c r="F259" s="86"/>
      <c r="G259" s="88"/>
    </row>
    <row r="260" spans="2:7" x14ac:dyDescent="0.2">
      <c r="B260" s="158"/>
      <c r="C260" s="84"/>
      <c r="D260" s="85"/>
      <c r="E260" s="86"/>
      <c r="F260" s="86"/>
      <c r="G260" s="88"/>
    </row>
    <row r="261" spans="2:7" x14ac:dyDescent="0.2">
      <c r="B261" s="158"/>
      <c r="C261" s="84"/>
      <c r="D261" s="85"/>
      <c r="E261" s="86"/>
      <c r="F261" s="86"/>
      <c r="G261" s="88"/>
    </row>
    <row r="262" spans="2:7" x14ac:dyDescent="0.2">
      <c r="B262" s="158"/>
      <c r="C262" s="84"/>
      <c r="D262" s="85"/>
      <c r="E262" s="86"/>
      <c r="F262" s="86"/>
      <c r="G262" s="88"/>
    </row>
    <row r="263" spans="2:7" x14ac:dyDescent="0.2">
      <c r="B263" s="158"/>
      <c r="C263" s="84"/>
      <c r="D263" s="85"/>
      <c r="E263" s="86"/>
      <c r="F263" s="86"/>
      <c r="G263" s="88"/>
    </row>
    <row r="264" spans="2:7" x14ac:dyDescent="0.2">
      <c r="B264" s="158"/>
      <c r="C264" s="84"/>
      <c r="D264" s="85"/>
      <c r="E264" s="86"/>
      <c r="F264" s="86"/>
      <c r="G264" s="88"/>
    </row>
    <row r="265" spans="2:7" x14ac:dyDescent="0.2">
      <c r="B265" s="158"/>
      <c r="C265" s="84"/>
      <c r="D265" s="85"/>
      <c r="E265" s="86"/>
      <c r="F265" s="86"/>
      <c r="G265" s="88"/>
    </row>
    <row r="266" spans="2:7" x14ac:dyDescent="0.2">
      <c r="B266" s="158"/>
      <c r="C266" s="84"/>
      <c r="D266" s="85"/>
      <c r="E266" s="86"/>
      <c r="F266" s="86"/>
      <c r="G266" s="88"/>
    </row>
    <row r="267" spans="2:7" x14ac:dyDescent="0.2">
      <c r="B267" s="158"/>
      <c r="C267" s="84"/>
      <c r="D267" s="85"/>
      <c r="E267" s="86"/>
      <c r="F267" s="86"/>
      <c r="G267" s="88"/>
    </row>
    <row r="268" spans="2:7" x14ac:dyDescent="0.2">
      <c r="B268" s="158"/>
      <c r="C268" s="84"/>
      <c r="D268" s="85"/>
      <c r="E268" s="86"/>
      <c r="F268" s="86"/>
      <c r="G268" s="88"/>
    </row>
    <row r="269" spans="2:7" x14ac:dyDescent="0.2">
      <c r="B269" s="158"/>
      <c r="C269" s="84"/>
      <c r="D269" s="85"/>
      <c r="E269" s="86"/>
      <c r="F269" s="86"/>
      <c r="G269" s="88"/>
    </row>
    <row r="270" spans="2:7" x14ac:dyDescent="0.2">
      <c r="B270" s="158"/>
      <c r="C270" s="84"/>
      <c r="D270" s="85"/>
      <c r="E270" s="86"/>
      <c r="F270" s="86"/>
      <c r="G270" s="88"/>
    </row>
    <row r="271" spans="2:7" x14ac:dyDescent="0.2">
      <c r="B271" s="158"/>
      <c r="C271" s="84"/>
      <c r="D271" s="85"/>
      <c r="E271" s="86"/>
      <c r="F271" s="86"/>
      <c r="G271" s="88"/>
    </row>
    <row r="272" spans="2:7" x14ac:dyDescent="0.2">
      <c r="B272" s="158"/>
      <c r="C272" s="84"/>
      <c r="D272" s="85"/>
      <c r="E272" s="86"/>
      <c r="F272" s="86"/>
      <c r="G272" s="88"/>
    </row>
    <row r="273" spans="2:7" x14ac:dyDescent="0.2">
      <c r="B273" s="158"/>
      <c r="C273" s="84"/>
      <c r="D273" s="85"/>
      <c r="E273" s="86"/>
      <c r="F273" s="86"/>
      <c r="G273" s="88"/>
    </row>
    <row r="274" spans="2:7" x14ac:dyDescent="0.2">
      <c r="B274" s="158"/>
      <c r="C274" s="84"/>
      <c r="D274" s="85"/>
      <c r="E274" s="86"/>
      <c r="F274" s="86"/>
      <c r="G274" s="88"/>
    </row>
    <row r="275" spans="2:7" ht="16" thickBot="1" x14ac:dyDescent="0.25">
      <c r="B275" s="159"/>
      <c r="C275" s="89"/>
      <c r="D275" s="90"/>
      <c r="E275" s="39"/>
      <c r="F275" s="39"/>
      <c r="G275" s="91"/>
    </row>
    <row r="276" spans="2:7" x14ac:dyDescent="0.2">
      <c r="B276" s="123"/>
      <c r="C276" s="84"/>
      <c r="D276" s="85"/>
      <c r="E276" s="86"/>
      <c r="F276" s="86"/>
    </row>
    <row r="277" spans="2:7" x14ac:dyDescent="0.2">
      <c r="B277" s="123"/>
      <c r="C277" s="84"/>
      <c r="D277" s="85"/>
      <c r="E277" s="86"/>
      <c r="F277" s="86"/>
    </row>
    <row r="278" spans="2:7" x14ac:dyDescent="0.2">
      <c r="B278" s="123"/>
      <c r="C278" s="84"/>
      <c r="D278" s="85"/>
      <c r="E278" s="86"/>
      <c r="F278" s="86"/>
    </row>
  </sheetData>
  <mergeCells count="13">
    <mergeCell ref="H142:H145"/>
    <mergeCell ref="B7:G7"/>
    <mergeCell ref="B30:G30"/>
    <mergeCell ref="B80:G80"/>
    <mergeCell ref="B119:G119"/>
    <mergeCell ref="B24:G24"/>
    <mergeCell ref="B126:G126"/>
    <mergeCell ref="H128:H131"/>
    <mergeCell ref="B149:G149"/>
    <mergeCell ref="B167:G167"/>
    <mergeCell ref="B170:G170"/>
    <mergeCell ref="B226:G226"/>
    <mergeCell ref="B1:G1"/>
  </mergeCells>
  <phoneticPr fontId="22" type="noConversion"/>
  <conditionalFormatting sqref="C39:G39">
    <cfRule type="cellIs" priority="1" operator="equal">
      <formula>0</formula>
    </cfRule>
    <cfRule type="expression" dxfId="21" priority="29">
      <formula>C39&lt;&gt;C150</formula>
    </cfRule>
    <cfRule type="expression" dxfId="20" priority="30">
      <formula>C39=C150</formula>
    </cfRule>
  </conditionalFormatting>
  <conditionalFormatting sqref="C48:G48">
    <cfRule type="expression" dxfId="19" priority="31">
      <formula>C48&lt;&gt;C152</formula>
    </cfRule>
    <cfRule type="expression" dxfId="18" priority="32">
      <formula>C48=C152</formula>
    </cfRule>
  </conditionalFormatting>
  <conditionalFormatting sqref="C59:G59">
    <cfRule type="expression" dxfId="17" priority="33">
      <formula>C59&lt;&gt;C153</formula>
    </cfRule>
    <cfRule type="expression" dxfId="16" priority="34">
      <formula>C59=C153</formula>
    </cfRule>
  </conditionalFormatting>
  <conditionalFormatting sqref="C68:G68">
    <cfRule type="expression" dxfId="15" priority="20">
      <formula>C68&lt;&gt;C155</formula>
    </cfRule>
    <cfRule type="expression" dxfId="14" priority="21">
      <formula>C68=C155</formula>
    </cfRule>
  </conditionalFormatting>
  <conditionalFormatting sqref="C74:G74 C76:G76">
    <cfRule type="expression" dxfId="13" priority="37">
      <formula>C74&lt;&gt;C156</formula>
    </cfRule>
    <cfRule type="expression" dxfId="12" priority="38">
      <formula>C74=C156</formula>
    </cfRule>
  </conditionalFormatting>
  <conditionalFormatting sqref="C85:G85">
    <cfRule type="expression" dxfId="11" priority="41">
      <formula>C85&lt;&gt;C159</formula>
    </cfRule>
    <cfRule type="expression" dxfId="10" priority="42">
      <formula>C85=C159</formula>
    </cfRule>
  </conditionalFormatting>
  <conditionalFormatting sqref="C94:G94">
    <cfRule type="expression" dxfId="9" priority="43">
      <formula>C94&lt;&gt;C160</formula>
    </cfRule>
    <cfRule type="expression" dxfId="8" priority="44">
      <formula>C94=C160</formula>
    </cfRule>
  </conditionalFormatting>
  <conditionalFormatting sqref="C96:G96">
    <cfRule type="expression" dxfId="7" priority="45">
      <formula>C96&lt;&gt;C161</formula>
    </cfRule>
    <cfRule type="expression" dxfId="6" priority="46">
      <formula>C96=C161</formula>
    </cfRule>
  </conditionalFormatting>
  <conditionalFormatting sqref="C104:G104">
    <cfRule type="expression" dxfId="5" priority="8">
      <formula>C104&lt;&gt;C162</formula>
    </cfRule>
    <cfRule type="expression" dxfId="4" priority="9">
      <formula>C104=C162</formula>
    </cfRule>
  </conditionalFormatting>
  <conditionalFormatting sqref="C106:G106">
    <cfRule type="expression" dxfId="3" priority="49">
      <formula>C106&lt;&gt;C163</formula>
    </cfRule>
    <cfRule type="expression" dxfId="2" priority="50">
      <formula>C106=C163</formula>
    </cfRule>
  </conditionalFormatting>
  <conditionalFormatting sqref="C115:G115">
    <cfRule type="expression" dxfId="1" priority="51">
      <formula>C115&lt;&gt;C164</formula>
    </cfRule>
    <cfRule type="expression" dxfId="0" priority="52">
      <formula>C115=C164</formula>
    </cfRule>
  </conditionalFormatting>
  <hyperlinks>
    <hyperlink ref="H2" location="'Financial Statement Data'!B8" display="Key Ratios and Financial Indicators" xr:uid="{9213AEAE-9A8F-4182-B1A3-B0277BC6FB01}"/>
    <hyperlink ref="H3" location="'Financial Statement Data'!B31" display="Balance Sheet" xr:uid="{0A6475C0-B26E-4F50-81C8-D98AD2E2AC80}"/>
    <hyperlink ref="H4" location="'Financial Statement Data'!B81" display="Income Statement" xr:uid="{8A81B270-79E5-4D4F-A8AB-DD4A26035963}"/>
    <hyperlink ref="H5" location="'Financial Statement Data'!B168" display="Raw Data" xr:uid="{EC667A41-8AEC-42CF-BD62-A7A919C4FBDB}"/>
  </hyperlinks>
  <pageMargins left="0.7" right="0.7" top="0.75" bottom="0.75" header="0.3" footer="0.3"/>
  <pageSetup orientation="portrait" r:id="rId1"/>
  <ignoredErrors>
    <ignoredError sqref="C150 C158:C162 C164 D13:G13 D15:G22 C152:C155"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D8EA-2DE9-4A17-B72E-148CAFC72396}">
  <dimension ref="B1:F87"/>
  <sheetViews>
    <sheetView workbookViewId="0"/>
  </sheetViews>
  <sheetFormatPr baseColWidth="10" defaultColWidth="8.83203125" defaultRowHeight="15" x14ac:dyDescent="0.2"/>
  <cols>
    <col min="1" max="2" width="1.6640625" customWidth="1"/>
    <col min="3" max="3" width="134.5" style="19" customWidth="1"/>
    <col min="4" max="4" width="1.6640625" customWidth="1"/>
    <col min="5" max="5" width="8.83203125" style="4"/>
    <col min="6" max="6" width="111.83203125" customWidth="1"/>
  </cols>
  <sheetData>
    <row r="1" spans="2:4" ht="16" thickBot="1" x14ac:dyDescent="0.25"/>
    <row r="2" spans="2:4" x14ac:dyDescent="0.2">
      <c r="B2" s="9"/>
      <c r="C2" s="20"/>
      <c r="D2" s="12"/>
    </row>
    <row r="3" spans="2:4" ht="16" x14ac:dyDescent="0.2">
      <c r="B3" s="10"/>
      <c r="C3" s="21" t="s">
        <v>156</v>
      </c>
      <c r="D3" s="13"/>
    </row>
    <row r="4" spans="2:4" ht="16" x14ac:dyDescent="0.2">
      <c r="B4" s="10"/>
      <c r="C4" s="19" t="s">
        <v>157</v>
      </c>
      <c r="D4" s="13"/>
    </row>
    <row r="5" spans="2:4" x14ac:dyDescent="0.2">
      <c r="B5" s="10"/>
      <c r="D5" s="13"/>
    </row>
    <row r="6" spans="2:4" ht="16" x14ac:dyDescent="0.2">
      <c r="B6" s="10"/>
      <c r="C6" s="22" t="s">
        <v>158</v>
      </c>
      <c r="D6" s="13"/>
    </row>
    <row r="7" spans="2:4" ht="16" x14ac:dyDescent="0.2">
      <c r="B7" s="10"/>
      <c r="C7" s="23" t="s">
        <v>159</v>
      </c>
      <c r="D7" s="13"/>
    </row>
    <row r="8" spans="2:4" ht="32" x14ac:dyDescent="0.2">
      <c r="B8" s="10"/>
      <c r="C8" s="23" t="s">
        <v>160</v>
      </c>
      <c r="D8" s="13"/>
    </row>
    <row r="9" spans="2:4" ht="16" x14ac:dyDescent="0.2">
      <c r="B9" s="10"/>
      <c r="C9" s="23" t="s">
        <v>293</v>
      </c>
      <c r="D9" s="13"/>
    </row>
    <row r="10" spans="2:4" ht="32" x14ac:dyDescent="0.2">
      <c r="B10" s="10"/>
      <c r="C10" s="24" t="s">
        <v>292</v>
      </c>
      <c r="D10" s="13"/>
    </row>
    <row r="11" spans="2:4" ht="16" x14ac:dyDescent="0.2">
      <c r="B11" s="10"/>
      <c r="C11" s="24" t="s">
        <v>173</v>
      </c>
      <c r="D11" s="13"/>
    </row>
    <row r="12" spans="2:4" ht="16" x14ac:dyDescent="0.2">
      <c r="B12" s="10"/>
      <c r="C12" s="25" t="s">
        <v>161</v>
      </c>
      <c r="D12" s="13"/>
    </row>
    <row r="13" spans="2:4" x14ac:dyDescent="0.2">
      <c r="B13" s="10"/>
      <c r="C13" s="26"/>
      <c r="D13" s="13"/>
    </row>
    <row r="14" spans="2:4" ht="16" x14ac:dyDescent="0.2">
      <c r="B14" s="10"/>
      <c r="C14" s="18" t="s">
        <v>162</v>
      </c>
      <c r="D14" s="13"/>
    </row>
    <row r="15" spans="2:4" ht="16" x14ac:dyDescent="0.2">
      <c r="B15" s="10"/>
      <c r="C15" s="189" t="s">
        <v>291</v>
      </c>
      <c r="D15" s="13"/>
    </row>
    <row r="16" spans="2:4" ht="48" x14ac:dyDescent="0.2">
      <c r="B16" s="10"/>
      <c r="C16" s="189" t="s">
        <v>290</v>
      </c>
      <c r="D16" s="13"/>
    </row>
    <row r="17" spans="2:4" ht="16" x14ac:dyDescent="0.2">
      <c r="B17" s="10"/>
      <c r="C17" s="189" t="s">
        <v>289</v>
      </c>
      <c r="D17" s="13"/>
    </row>
    <row r="18" spans="2:4" ht="16" x14ac:dyDescent="0.2">
      <c r="B18" s="10"/>
      <c r="C18" s="189" t="s">
        <v>288</v>
      </c>
      <c r="D18" s="13"/>
    </row>
    <row r="19" spans="2:4" ht="16" x14ac:dyDescent="0.2">
      <c r="B19" s="10"/>
      <c r="C19" s="189" t="s">
        <v>287</v>
      </c>
      <c r="D19" s="13"/>
    </row>
    <row r="20" spans="2:4" ht="32" x14ac:dyDescent="0.2">
      <c r="B20" s="10"/>
      <c r="C20" s="188" t="s">
        <v>286</v>
      </c>
      <c r="D20" s="13"/>
    </row>
    <row r="21" spans="2:4" ht="48" x14ac:dyDescent="0.2">
      <c r="B21" s="10"/>
      <c r="C21" s="188" t="s">
        <v>285</v>
      </c>
      <c r="D21" s="13"/>
    </row>
    <row r="22" spans="2:4" x14ac:dyDescent="0.2">
      <c r="B22" s="10"/>
      <c r="C22" s="16"/>
      <c r="D22" s="13"/>
    </row>
    <row r="23" spans="2:4" ht="16" x14ac:dyDescent="0.2">
      <c r="B23" s="10"/>
      <c r="C23" s="18" t="s">
        <v>163</v>
      </c>
      <c r="D23" s="13"/>
    </row>
    <row r="24" spans="2:4" x14ac:dyDescent="0.2">
      <c r="B24" s="10"/>
      <c r="C24" s="8" t="s">
        <v>164</v>
      </c>
      <c r="D24" s="13"/>
    </row>
    <row r="25" spans="2:4" ht="48" x14ac:dyDescent="0.2">
      <c r="B25" s="10"/>
      <c r="C25" s="16" t="s">
        <v>284</v>
      </c>
      <c r="D25" s="13"/>
    </row>
    <row r="26" spans="2:4" ht="32" x14ac:dyDescent="0.2">
      <c r="B26" s="10"/>
      <c r="C26" s="16" t="s">
        <v>283</v>
      </c>
      <c r="D26" s="13"/>
    </row>
    <row r="27" spans="2:4" ht="16" x14ac:dyDescent="0.2">
      <c r="B27" s="10"/>
      <c r="C27" s="16" t="s">
        <v>282</v>
      </c>
      <c r="D27" s="13"/>
    </row>
    <row r="28" spans="2:4" ht="16" x14ac:dyDescent="0.2">
      <c r="B28" s="10"/>
      <c r="C28" s="16" t="s">
        <v>249</v>
      </c>
      <c r="D28" s="13"/>
    </row>
    <row r="29" spans="2:4" ht="16" x14ac:dyDescent="0.2">
      <c r="B29" s="10"/>
      <c r="C29" s="187" t="s">
        <v>294</v>
      </c>
      <c r="D29" s="13"/>
    </row>
    <row r="30" spans="2:4" ht="48" x14ac:dyDescent="0.2">
      <c r="B30" s="10"/>
      <c r="C30" s="187" t="s">
        <v>281</v>
      </c>
      <c r="D30" s="13"/>
    </row>
    <row r="31" spans="2:4" x14ac:dyDescent="0.2">
      <c r="B31" s="10"/>
      <c r="C31" s="14"/>
      <c r="D31" s="13"/>
    </row>
    <row r="32" spans="2:4" ht="16" x14ac:dyDescent="0.2">
      <c r="B32" s="10"/>
      <c r="C32" s="27" t="s">
        <v>165</v>
      </c>
      <c r="D32" s="13"/>
    </row>
    <row r="33" spans="2:6" x14ac:dyDescent="0.2">
      <c r="B33" s="10"/>
      <c r="C33" s="27"/>
      <c r="D33" s="13"/>
    </row>
    <row r="34" spans="2:6" ht="16" x14ac:dyDescent="0.2">
      <c r="B34" s="10"/>
      <c r="C34" s="28" t="s">
        <v>166</v>
      </c>
      <c r="D34" s="13"/>
    </row>
    <row r="35" spans="2:6" ht="16" x14ac:dyDescent="0.2">
      <c r="B35" s="10"/>
      <c r="C35" s="29" t="s">
        <v>280</v>
      </c>
      <c r="D35" s="13"/>
    </row>
    <row r="36" spans="2:6" ht="32" x14ac:dyDescent="0.2">
      <c r="B36" s="10"/>
      <c r="C36" s="29" t="s">
        <v>279</v>
      </c>
      <c r="D36" s="13"/>
    </row>
    <row r="37" spans="2:6" ht="16" x14ac:dyDescent="0.2">
      <c r="B37" s="10"/>
      <c r="C37" s="29" t="s">
        <v>278</v>
      </c>
      <c r="D37" s="13"/>
    </row>
    <row r="38" spans="2:6" ht="16" x14ac:dyDescent="0.2">
      <c r="B38" s="10"/>
      <c r="C38" s="29" t="s">
        <v>277</v>
      </c>
      <c r="D38" s="13"/>
    </row>
    <row r="39" spans="2:6" ht="16" x14ac:dyDescent="0.2">
      <c r="B39" s="10"/>
      <c r="C39" s="29" t="s">
        <v>167</v>
      </c>
      <c r="D39" s="13"/>
    </row>
    <row r="40" spans="2:6" ht="48" x14ac:dyDescent="0.2">
      <c r="B40" s="10"/>
      <c r="C40" s="30" t="s">
        <v>168</v>
      </c>
      <c r="D40" s="13"/>
    </row>
    <row r="41" spans="2:6" ht="48" x14ac:dyDescent="0.2">
      <c r="B41" s="10"/>
      <c r="C41" s="38" t="s">
        <v>276</v>
      </c>
      <c r="D41" s="13"/>
      <c r="E41" s="178"/>
      <c r="F41" s="178"/>
    </row>
    <row r="42" spans="2:6" x14ac:dyDescent="0.2">
      <c r="B42" s="10"/>
      <c r="C42" s="29"/>
      <c r="D42" s="13"/>
      <c r="E42" s="178"/>
      <c r="F42" s="178"/>
    </row>
    <row r="43" spans="2:6" ht="16" x14ac:dyDescent="0.2">
      <c r="B43" s="10"/>
      <c r="C43" s="28" t="s">
        <v>206</v>
      </c>
      <c r="D43" s="13"/>
      <c r="E43" s="178"/>
      <c r="F43" s="178"/>
    </row>
    <row r="44" spans="2:6" ht="16" x14ac:dyDescent="0.2">
      <c r="B44" s="10"/>
      <c r="C44" s="29" t="s">
        <v>275</v>
      </c>
      <c r="D44" s="13"/>
      <c r="E44" s="178"/>
      <c r="F44" s="178"/>
    </row>
    <row r="45" spans="2:6" ht="48" x14ac:dyDescent="0.2">
      <c r="B45" s="10"/>
      <c r="C45" s="29" t="s">
        <v>274</v>
      </c>
      <c r="D45" s="13"/>
      <c r="E45" s="178"/>
      <c r="F45" s="178"/>
    </row>
    <row r="46" spans="2:6" ht="16" x14ac:dyDescent="0.2">
      <c r="B46" s="10"/>
      <c r="C46" s="29" t="s">
        <v>273</v>
      </c>
      <c r="D46" s="13"/>
      <c r="E46" s="178"/>
      <c r="F46" s="178"/>
    </row>
    <row r="47" spans="2:6" ht="32" x14ac:dyDescent="0.2">
      <c r="B47" s="10"/>
      <c r="C47" s="29" t="s">
        <v>272</v>
      </c>
      <c r="D47" s="13"/>
      <c r="E47" s="178"/>
      <c r="F47" s="178"/>
    </row>
    <row r="48" spans="2:6" ht="32" x14ac:dyDescent="0.2">
      <c r="B48" s="10"/>
      <c r="C48" s="29" t="s">
        <v>271</v>
      </c>
      <c r="D48" s="13"/>
      <c r="E48" s="178"/>
      <c r="F48" s="178"/>
    </row>
    <row r="49" spans="2:6" x14ac:dyDescent="0.2">
      <c r="B49" s="10"/>
      <c r="C49" s="14"/>
      <c r="D49" s="13"/>
      <c r="E49" s="178"/>
      <c r="F49" s="178"/>
    </row>
    <row r="50" spans="2:6" ht="16" x14ac:dyDescent="0.2">
      <c r="B50" s="10"/>
      <c r="C50" s="31" t="s">
        <v>169</v>
      </c>
      <c r="D50" s="13"/>
    </row>
    <row r="51" spans="2:6" x14ac:dyDescent="0.2">
      <c r="B51" s="10"/>
      <c r="C51" s="31"/>
      <c r="D51" s="13"/>
    </row>
    <row r="52" spans="2:6" ht="16" x14ac:dyDescent="0.2">
      <c r="B52" s="10"/>
      <c r="C52" s="32" t="s">
        <v>204</v>
      </c>
      <c r="D52" s="13"/>
    </row>
    <row r="53" spans="2:6" ht="16" x14ac:dyDescent="0.2">
      <c r="B53" s="10"/>
      <c r="C53" s="17" t="s">
        <v>270</v>
      </c>
      <c r="D53" s="13"/>
    </row>
    <row r="54" spans="2:6" ht="48" x14ac:dyDescent="0.2">
      <c r="B54" s="10"/>
      <c r="C54" s="17" t="s">
        <v>269</v>
      </c>
      <c r="D54" s="13"/>
    </row>
    <row r="55" spans="2:6" ht="16" x14ac:dyDescent="0.2">
      <c r="B55" s="10"/>
      <c r="C55" s="17" t="s">
        <v>268</v>
      </c>
      <c r="D55" s="13"/>
    </row>
    <row r="56" spans="2:6" ht="16" x14ac:dyDescent="0.2">
      <c r="B56" s="10"/>
      <c r="C56" s="17" t="s">
        <v>267</v>
      </c>
      <c r="D56" s="13"/>
    </row>
    <row r="57" spans="2:6" ht="16" x14ac:dyDescent="0.2">
      <c r="B57" s="10"/>
      <c r="C57" s="17" t="s">
        <v>266</v>
      </c>
      <c r="D57" s="13"/>
    </row>
    <row r="58" spans="2:6" ht="32" x14ac:dyDescent="0.2">
      <c r="B58" s="10"/>
      <c r="C58" s="186" t="s">
        <v>265</v>
      </c>
      <c r="D58" s="13"/>
    </row>
    <row r="59" spans="2:6" ht="16" x14ac:dyDescent="0.2">
      <c r="B59" s="10"/>
      <c r="C59" s="186" t="s">
        <v>264</v>
      </c>
      <c r="D59" s="13"/>
    </row>
    <row r="60" spans="2:6" x14ac:dyDescent="0.2">
      <c r="B60" s="10"/>
      <c r="C60" s="17"/>
      <c r="D60" s="13"/>
    </row>
    <row r="61" spans="2:6" ht="16" x14ac:dyDescent="0.2">
      <c r="B61" s="10"/>
      <c r="C61" s="32" t="s">
        <v>170</v>
      </c>
      <c r="D61" s="13"/>
    </row>
    <row r="62" spans="2:6" ht="16" x14ac:dyDescent="0.2">
      <c r="B62" s="10"/>
      <c r="C62" s="17" t="s">
        <v>263</v>
      </c>
      <c r="D62" s="13"/>
    </row>
    <row r="63" spans="2:6" ht="64" x14ac:dyDescent="0.2">
      <c r="B63" s="10"/>
      <c r="C63" s="17" t="s">
        <v>262</v>
      </c>
      <c r="D63" s="13"/>
    </row>
    <row r="64" spans="2:6" ht="16" x14ac:dyDescent="0.2">
      <c r="B64" s="10"/>
      <c r="C64" s="17" t="s">
        <v>261</v>
      </c>
      <c r="D64" s="13"/>
    </row>
    <row r="65" spans="2:6" ht="48" x14ac:dyDescent="0.2">
      <c r="B65" s="10"/>
      <c r="C65" s="17" t="s">
        <v>260</v>
      </c>
      <c r="D65" s="13"/>
    </row>
    <row r="66" spans="2:6" ht="16" x14ac:dyDescent="0.2">
      <c r="B66" s="10"/>
      <c r="C66" s="17" t="s">
        <v>207</v>
      </c>
      <c r="D66" s="13"/>
    </row>
    <row r="67" spans="2:6" x14ac:dyDescent="0.2">
      <c r="B67" s="10"/>
      <c r="C67" s="14"/>
      <c r="D67" s="13"/>
    </row>
    <row r="68" spans="2:6" ht="16" x14ac:dyDescent="0.2">
      <c r="B68" s="10"/>
      <c r="C68" s="33" t="s">
        <v>171</v>
      </c>
      <c r="D68" s="13"/>
    </row>
    <row r="69" spans="2:6" x14ac:dyDescent="0.2">
      <c r="B69" s="10"/>
      <c r="C69" s="34"/>
      <c r="D69" s="13"/>
    </row>
    <row r="70" spans="2:6" ht="16" x14ac:dyDescent="0.2">
      <c r="B70" s="10"/>
      <c r="C70" s="35" t="s">
        <v>172</v>
      </c>
      <c r="D70" s="13"/>
      <c r="F70" t="s">
        <v>173</v>
      </c>
    </row>
    <row r="71" spans="2:6" ht="16" x14ac:dyDescent="0.2">
      <c r="B71" s="10"/>
      <c r="C71" s="36" t="s">
        <v>259</v>
      </c>
      <c r="D71" s="13"/>
    </row>
    <row r="72" spans="2:6" ht="48" x14ac:dyDescent="0.2">
      <c r="B72" s="10"/>
      <c r="C72" s="36" t="s">
        <v>258</v>
      </c>
      <c r="D72" s="13"/>
    </row>
    <row r="73" spans="2:6" ht="32" x14ac:dyDescent="0.2">
      <c r="B73" s="10"/>
      <c r="C73" s="36" t="s">
        <v>257</v>
      </c>
      <c r="D73" s="13"/>
    </row>
    <row r="74" spans="2:6" ht="16" x14ac:dyDescent="0.2">
      <c r="B74" s="10"/>
      <c r="C74" s="36" t="s">
        <v>256</v>
      </c>
      <c r="D74" s="13"/>
    </row>
    <row r="75" spans="2:6" ht="16" x14ac:dyDescent="0.2">
      <c r="B75" s="10"/>
      <c r="C75" s="36" t="s">
        <v>167</v>
      </c>
      <c r="D75" s="13"/>
    </row>
    <row r="76" spans="2:6" ht="16" x14ac:dyDescent="0.2">
      <c r="B76" s="10"/>
      <c r="C76" s="175" t="s">
        <v>255</v>
      </c>
      <c r="D76" s="13"/>
    </row>
    <row r="77" spans="2:6" ht="32" x14ac:dyDescent="0.2">
      <c r="B77" s="10"/>
      <c r="C77" s="175" t="s">
        <v>254</v>
      </c>
      <c r="D77" s="13"/>
    </row>
    <row r="78" spans="2:6" x14ac:dyDescent="0.2">
      <c r="B78" s="10"/>
      <c r="C78" s="36"/>
      <c r="D78" s="13"/>
    </row>
    <row r="79" spans="2:6" ht="16" x14ac:dyDescent="0.2">
      <c r="B79" s="10"/>
      <c r="C79" s="35" t="s">
        <v>174</v>
      </c>
      <c r="D79" s="13"/>
    </row>
    <row r="80" spans="2:6" ht="16" x14ac:dyDescent="0.2">
      <c r="B80" s="10"/>
      <c r="C80" s="36" t="s">
        <v>253</v>
      </c>
      <c r="D80" s="13"/>
    </row>
    <row r="81" spans="2:4" ht="80" x14ac:dyDescent="0.2">
      <c r="B81" s="10"/>
      <c r="C81" s="34" t="s">
        <v>252</v>
      </c>
      <c r="D81" s="13"/>
    </row>
    <row r="82" spans="2:4" ht="16" x14ac:dyDescent="0.2">
      <c r="B82" s="10"/>
      <c r="C82" s="36" t="s">
        <v>251</v>
      </c>
      <c r="D82" s="13"/>
    </row>
    <row r="83" spans="2:4" ht="16" x14ac:dyDescent="0.2">
      <c r="B83" s="10"/>
      <c r="C83" s="36" t="s">
        <v>250</v>
      </c>
      <c r="D83" s="13"/>
    </row>
    <row r="84" spans="2:4" ht="16" x14ac:dyDescent="0.2">
      <c r="B84" s="10"/>
      <c r="C84" s="36" t="s">
        <v>249</v>
      </c>
      <c r="D84" s="13"/>
    </row>
    <row r="85" spans="2:4" ht="16" x14ac:dyDescent="0.2">
      <c r="B85" s="10"/>
      <c r="C85" s="175" t="s">
        <v>248</v>
      </c>
      <c r="D85" s="13"/>
    </row>
    <row r="86" spans="2:4" ht="48" x14ac:dyDescent="0.2">
      <c r="B86" s="10"/>
      <c r="C86" s="175" t="s">
        <v>247</v>
      </c>
      <c r="D86" s="13"/>
    </row>
    <row r="87" spans="2:4" ht="16" thickBot="1" x14ac:dyDescent="0.25">
      <c r="B87" s="11"/>
      <c r="C87" s="37"/>
      <c r="D8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J U F A A B Q S w M E F A A C A A g A 5 1 t U 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5 1 t U W F 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O d b V F j q A q b L m A I A A H Y j A A A T A B w A R m 9 y b X V s Y X M v U 2 V j d G l v b j E u b S C i G A A o o B Q A A A A A A A A A A A A A A A A A A A A A A A A A A A D t W E 2 P 2 j A Q v S P t f 7 C 8 l 0 Q K E f k k t O L Q h l b i 0 m 4 F P Q G H L J g l a u J E i a m 6 Q v z 3 N Q n Q h H W k s O t 0 v R Q u S B 5 s T 9 6 b 4 U 1 e i u b E j z A Y 5 d / a x 1 Y r X X k J W o B b q H f a u g Y + e 4 G H 5 w i M V g g R C P o g Q O S m B e h n F K 0 T G u i D u 8 V S H X v 3 A U q l r 3 6 A V D f C B G G S S t D 9 M P 2 Z o i S d z l e J n 0 6 / Y z R I / N 9 o O k D p L x L F U / f b F 5 B d o 8 a L J Z Q V M B m G c Y B C u t v b 5 d O H m m r A m a z k N 2 a X d D o 6 v T O / f D M Z L v r w s A x n 2 8 n A I 9 5 s / / N b 6 K 4 8 / E A f Z v w Y o 1 3 u 2 S / V c e L h d B k l o R s F 6 x D v g q l 0 O E T Z b G C + r k E F E B o D B P 0 h W w U c 1 v W K d Y O u D z G x T X V 3 Y i F g V m y w S u t b + Z j 2 p z h G e E H z / r F G y e P f x N 0 o v P c x k j Y n T 6 b Q P f v 8 D S D d e Q 8 I W D K Q d B l u 5 Z u W j y v O L Z L N 3 i 4 E 3 Q a b b o M H 3 c Y / p r u w o U x N K f U i M U M 8 j 0 L a f h S h D C i g a 2 1 d b 4 S Z 3 c F n M W O x m b F 4 M G O 9 8 0 a 0 9 5 1 k 5 5 1 U i H Q r I 0 5 l p H e M n N 3 S J 4 k I U T g 2 u 3 B s H o V j 1 y s c Z o E Y L 2 p R N q 9 C A N 1 l A 9 3 l A X S X W 4 e e h 7 M j I M 4 O G 2 e H B 8 7 O W x V 0 4 U 9 H C J B 7 b J B 7 P E D u l U F m g q l z F H B x S v c q 4 v V E 3 K g U c a N S x I 0 K E X / R b H 6 S j B D F c / F C L g r Q l y 7 k o u B 8 4 U I u j u y 8 T z H P P b F T S R f D J z H Z i J o 8 E D X f U M h r E a P 1 2 n q n e b M y u + a / N S t L / f K q + S q n 6 1 k f 1 R 6 J K v Y L w b j A f i V r v Y E 2 f P b K 0 5 D q X L n h w U 0 z o 9 e V m 3 O 4 O U p 4 0 4 P a + b R c 6 l j B 2 x 8 w S + / 6 V i 3 7 3 6 x 0 D s z X + Q O m I M V z k f 6 A J W C X C u D i N W v E i F L R A h g x / I F 2 B A R a Z C e m a h 6 o S c A T U E s B A i 0 A F A A C A A g A 5 1 t U W P R 0 D 3 a k A A A A 9 g A A A B I A A A A A A A A A A A A A A A A A A A A A A E N v b m Z p Z y 9 Q Y W N r Y W d l L n h t b F B L A Q I t A B Q A A g A I A O d b V F h T c j g s m w A A A O E A A A A T A A A A A A A A A A A A A A A A A P A A A A B b Q 2 9 u d G V u d F 9 U e X B l c 1 0 u e G 1 s U E s B A i 0 A F A A C A A g A 5 1 t U W O o C p s u Y A g A A d i M A A B M A A A A A A A A A A A A A A A A A 2 A E A A E Z v c m 1 1 b G F z L 1 N l Y 3 R p b 2 4 x L m 1 Q S w U G A A A A A A M A A w D C A A A A v 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c o A A A A A A A D f y Q 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M j A t M j E l M j B C Y W x h b m N l J T I w U 2 h l Z X Q 8 L 0 l 0 Z W 1 Q Y X R o P j w v S X R l b U x v Y 2 F 0 a W 9 u P j x T d G F i b G V F b n R y a W V z P j x F b n R y e S B U e X B l P S J B Z G R l Z F R v R G F 0 Y U 1 v Z G V s I i B W Y W x 1 Z T 0 i b D E i I C 8 + P E V u d H J 5 I F R 5 c G U 9 I k 5 h d m l n Y X R p b 2 5 T d G V w T m F t Z S I g V m F s d W U 9 I n N O Y X Z p Z 2 F 0 a W 9 u I i A v P j x F b n R y e S B U e X B l P S J G a W x s Q 2 9 1 b n Q i I F Z h b H V l P S J s N D U i I C 8 + P E V u d H J 5 I F R 5 c G U 9 I k Z p b G x F b m F i b G V k I i B W Y W x 1 Z T 0 i b D A i I C 8 + P E V u d H J 5 I F R 5 c G U 9 I k Z p b G x F c n J v c k N v Z G U i I F Z h b H V l P S J z V W 5 r b m 9 3 b i I g L z 4 8 R W 5 0 c n k g V H l w Z T 0 i R m l s b E V y c m 9 y Q 2 9 1 b n Q i I F Z h b H V l P S J s M C I g L z 4 8 R W 5 0 c n k g V H l w Z T 0 i R m l s b E x h c 3 R V c G R h d G V k I i B W Y W x 1 Z T 0 i Z D I w M j M t M T I t M T h U M j A 6 N T g 6 M z I u N z M 3 N j M x M V o i I C 8 + P E V u d H J 5 I F R 5 c G U 9 I k Z p b G x D b 2 x 1 b W 5 U e X B l c y I g V m F s d W U 9 I n N C Z 1 l E Q m d B P S I g L z 4 8 R W 5 0 c n k g V H l w Z T 0 i R m l s b E N v b H V t b k 5 h b W V z I i B W Y W x 1 Z T 0 i c 1 s m c X V v d D t D b 2 x 1 b W 4 x J n F 1 b 3 Q 7 L C Z x d W 9 0 O 0 N v b H V t b j I m c X V v d D s s J n F 1 b 3 Q 7 Q 2 9 s d W 1 u M y Z x d W 9 0 O y w m c X V v d D t D b 2 x 1 b W 4 0 J n F 1 b 3 Q 7 L C Z x d W 9 0 O 0 N v b H V t b j U m c X V v d D t d I i A v P j x F b n R y e S B U e X B l P S J G a W x s Z W R D b 2 1 w b G V 0 Z V J l c 3 V s d F R v V 2 9 y a 3 N o Z W V 0 I i B W Y W x 1 Z T 0 i b D E i I C 8 + P E V u d H J 5 I F R 5 c G U 9 I k Z p b G x T d G F 0 d X M i I F Z h b H V l P S J z Q 2 9 t c G x l d G U i I C 8 + P E V u d H J 5 I F R 5 c G U 9 I k Z p b G x U Y X J n Z X R O Y W 1 l Q 3 V z d G 9 t a X p l Z C I g V m F s d W U 9 I m w x I i A v P j x F b n R y e S B U e X B l P S J G a W x s V G 9 E Y X R h T W 9 k Z W x F b m F i b G V k I i B W Y W x 1 Z T 0 i b D E i I C 8 + P E V u d H J 5 I F R 5 c G U 9 I k l z U H J p d m F 0 Z S I g V m F s d W U 9 I m w w I i A v P j x F b n R y e S B U e X B l P S J R d W V y e U l E I i B W Y W x 1 Z T 0 i c 2 Z h N 2 Z k N 2 U 2 L T R l O D Y t N G M w O C 1 h Z m N h L W Z k Y j Y z Y j V i O T A 0 M y I g L z 4 8 R W 5 0 c n k g V H l w Z T 0 i U m V j b 3 Z l c n l U Y X J n Z X R D b 2 x 1 b W 4 i I F Z h b H V l P S J s M S I g L z 4 8 R W 5 0 c n k g V H l w Z T 0 i U m V j b 3 Z l c n l U Y X J n Z X R S b 3 c i I F Z h b H V l P S J s M S I g L z 4 8 R W 5 0 c n k g V H l w Z T 0 i U m V j b 3 Z l c n l U Y X J n Z X R T a G V l d C I g V m F s d W U 9 I n N T a G V l d D I i I C 8 + P E V u d H J 5 I F R 5 c G U 9 I l J l b G F 0 a W 9 u c 2 h p c E l u Z m 9 D b 2 5 0 Y W l u Z X I i I F Z h b H V l P S J z e y Z x d W 9 0 O 2 N v b H V t b k N v d W 5 0 J n F 1 b 3 Q 7 O j U s J n F 1 b 3 Q 7 a 2 V 5 Q 2 9 s d W 1 u T m F t Z X M m c X V v d D s 6 W 1 0 s J n F 1 b 3 Q 7 c X V l c n l S Z W x h d G l v b n N o a X B z J n F 1 b 3 Q 7 O l t d L C Z x d W 9 0 O 2 N v b H V t b k l k Z W 5 0 a X R p Z X M m c X V v d D s 6 W y Z x d W 9 0 O 1 N l Y 3 R p b 2 4 x L z I w L T I x I E J h b G F u Y 2 U g U 2 h l Z X Q v Q X B w Z W 5 k Z W Q g U X V l c n k u e 0 N v b H V t b j E s M H 0 m c X V v d D s s J n F 1 b 3 Q 7 U 2 V j d G l v b j E v M j A t M j E g Q m F s Y W 5 j Z S B T a G V l d C 9 B c H B l b m R l Z C B R d W V y e S 5 7 Q 2 9 s d W 1 u M i w x f S Z x d W 9 0 O y w m c X V v d D t T Z W N 0 a W 9 u M S 8 y M C 0 y M S B C Y W x h b m N l I F N o Z W V 0 L 0 F w c G V u Z G V k I F F 1 Z X J 5 L n t D b 2 x 1 b W 4 z L D J 9 J n F 1 b 3 Q 7 L C Z x d W 9 0 O 1 N l Y 3 R p b 2 4 x L z I w L T I x I E J h b G F u Y 2 U g U 2 h l Z X Q v Q X B w Z W 5 k Z W Q g U X V l c n k u e 0 N v b H V t b j Q s M 3 0 m c X V v d D s s J n F 1 b 3 Q 7 U 2 V j d G l v b j E v M j A t M j E g Q m F s Y W 5 j Z S B T a G V l d C 9 B c H B l b m R l Z C B R d W V y e S 5 7 Q 2 9 s d W 1 u N S w 0 f S Z x d W 9 0 O 1 0 s J n F 1 b 3 Q 7 Q 2 9 s d W 1 u Q 2 9 1 b n Q m c X V v d D s 6 N S w m c X V v d D t L Z X l D b 2 x 1 b W 5 O Y W 1 l c y Z x d W 9 0 O z p b X S w m c X V v d D t D b 2 x 1 b W 5 J Z G V u d G l 0 a W V z J n F 1 b 3 Q 7 O l s m c X V v d D t T Z W N 0 a W 9 u M S 8 y M C 0 y M S B C Y W x h b m N l I F N o Z W V 0 L 0 F w c G V u Z G V k I F F 1 Z X J 5 L n t D b 2 x 1 b W 4 x L D B 9 J n F 1 b 3 Q 7 L C Z x d W 9 0 O 1 N l Y 3 R p b 2 4 x L z I w L T I x I E J h b G F u Y 2 U g U 2 h l Z X Q v Q X B w Z W 5 k Z W Q g U X V l c n k u e 0 N v b H V t b j I s M X 0 m c X V v d D s s J n F 1 b 3 Q 7 U 2 V j d G l v b j E v M j A t M j E g Q m F s Y W 5 j Z S B T a G V l d C 9 B c H B l b m R l Z C B R d W V y e S 5 7 Q 2 9 s d W 1 u M y w y f S Z x d W 9 0 O y w m c X V v d D t T Z W N 0 a W 9 u M S 8 y M C 0 y M S B C Y W x h b m N l I F N o Z W V 0 L 0 F w c G V u Z G V k I F F 1 Z X J 5 L n t D b 2 x 1 b W 4 0 L D N 9 J n F 1 b 3 Q 7 L C Z x d W 9 0 O 1 N l Y 3 R p b 2 4 x L z I w L T I x I E J h b G F u Y 2 U g U 2 h l Z X Q v Q X B w Z W 5 k Z W Q g U X V l c n k u e 0 N v b H V t b j U s N H 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M l M j A o U G F n Z S U y M D U p J T I w K D I 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T o 0 N z o 1 O C 4 y O T I 3 N j Y x 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2 U 5 O G N k M m J l L W E x M T Q t N D M 2 Z S 0 4 M T F l L T Y 1 Z j l k N T g x N j A 4 M i I g L z 4 8 R W 5 0 c n k g V H l w Z T 0 i U m V s Y X R p b 2 5 z a G l w S W 5 m b 0 N v b n R h a W 5 l c i I g V m F s d W U 9 I n N 7 J n F 1 b 3 Q 7 Y 2 9 s d W 1 u Q 2 9 1 b n Q m c X V v d D s 6 N S w m c X V v d D t r Z X l D b 2 x 1 b W 5 O Y W 1 l c y Z x d W 9 0 O z p b X S w m c X V v d D t x d W V y e V J l b G F 0 a W 9 u c 2 h p c H M m c X V v d D s 6 W 1 0 s J n F 1 b 3 Q 7 Y 2 9 s d W 1 u S W R l b n R p d G l l c y Z x d W 9 0 O z p b J n F 1 b 3 Q 7 U 2 V j d G l v b j E v V G F i b G U w M D M g K F B h Z 2 U g N S k g K D I p L 0 N o Y W 5 n Z W Q g V H l w Z S 5 7 Q 2 9 s d W 1 u M S w w f S Z x d W 9 0 O y w m c X V v d D t T Z W N 0 a W 9 u M S 9 U Y W J s Z T A w M y A o U G F n Z S A 1 K S A o M i k v Q 2 h h b m d l Z C B U e X B l L n t D b 2 x 1 b W 4 y L D F 9 J n F 1 b 3 Q 7 L C Z x d W 9 0 O 1 N l Y 3 R p b 2 4 x L 1 R h Y m x l M D A z I C h Q Y W d l I D U p I C g y K S 9 D a G F u Z 2 V k I F R 5 c G U u e 0 N v b H V t b j M s M n 0 m c X V v d D s s J n F 1 b 3 Q 7 U 2 V j d G l v b j E v V G F i b G U w M D M g K F B h Z 2 U g N S k g K D I p L 0 N o Y W 5 n Z W Q g V H l w Z S 5 7 Q 2 9 s d W 1 u N C w z f S Z x d W 9 0 O y w m c X V v d D t T Z W N 0 a W 9 u M S 9 U Y W J s Z T A w M y A o U G F n Z S A 1 K S A o M i k v Q 2 h h b m d l Z C B U e X B l L n t D b 2 x 1 b W 4 1 L D R 9 J n F 1 b 3 Q 7 X S w m c X V v d D t D b 2 x 1 b W 5 D b 3 V u d C Z x d W 9 0 O z o 1 L C Z x d W 9 0 O 0 t l e U N v b H V t b k 5 h b W V z J n F 1 b 3 Q 7 O l t d L C Z x d W 9 0 O 0 N v b H V t b k l k Z W 5 0 a X R p Z X M m c X V v d D s 6 W y Z x d W 9 0 O 1 N l Y 3 R p b 2 4 x L 1 R h Y m x l M D A z I C h Q Y W d l I D U p I C g y K S 9 D a G F u Z 2 V k I F R 5 c G U u e 0 N v b H V t b j E s M H 0 m c X V v d D s s J n F 1 b 3 Q 7 U 2 V j d G l v b j E v V G F i b G U w M D M g K F B h Z 2 U g N S k g K D I p L 0 N o Y W 5 n Z W Q g V H l w Z S 5 7 Q 2 9 s d W 1 u M i w x f S Z x d W 9 0 O y w m c X V v d D t T Z W N 0 a W 9 u M S 9 U Y W J s Z T A w M y A o U G F n Z S A 1 K S A o M i k v Q 2 h h b m d l Z C B U e X B l L n t D b 2 x 1 b W 4 z L D J 9 J n F 1 b 3 Q 7 L C Z x d W 9 0 O 1 N l Y 3 R p b 2 4 x L 1 R h Y m x l M D A z I C h Q Y W d l I D U p I C g y K S 9 D a G F u Z 2 V k I F R 5 c G U u e 0 N v b H V t b j Q s M 3 0 m c X V v d D s s J n F 1 b 3 Q 7 U 2 V j d G l v b j E v V G F i b G U w M D M g K F B h Z 2 U g N S k g K D I p L 0 N o Y W 5 n Z W Q g V H l w Z S 5 7 Q 2 9 s d W 1 u N S w 0 f S Z x d W 9 0 O 1 0 s J n F 1 b 3 Q 7 U m V s Y X R p b 2 5 z a G l w S W 5 m b y Z x d W 9 0 O z p b X X 0 i I C 8 + P E V u d H J 5 I F R 5 c G U 9 I k 5 h b W V V c G R h d G V k Q W Z 0 Z X J G a W x s I i B W Y W x 1 Z T 0 i b D A i I C 8 + P E V u d H J 5 I F R 5 c G U 9 I k J 1 Z m Z l c k 5 l e H R S Z W Z y Z X N o I i B W Y W x 1 Z T 0 i b D E i I C 8 + P E V u d H J 5 I F R 5 c G U 9 I k Z p b G x P Y m p l Y 3 R U e X B l I i B W Y W x 1 Z T 0 i c 0 N v b m 5 l Y 3 R p b 2 5 P b m x 5 I i A v P j x F b n R y e S B U e X B l P S J S Z X N 1 b H R U e X B l I i B W Y W x 1 Z T 0 i c 0 V 4 Y 2 V w d G l v b i I g L z 4 8 L 1 N 0 Y W J s Z U V u d H J p Z X M + P C 9 J d G V t P j x J d G V t P j x J d G V t T G 9 j Y X R p b 2 4 + P E l 0 Z W 1 U e X B l P k Z v c m 1 1 b G E 8 L 0 l 0 Z W 1 U e X B l P j x J d G V t U G F 0 a D 5 T Z W N 0 a W 9 u M S 9 J b m N v b W U l M j B T d G F 0 Z W 1 l b n Q l M j A y M S 0 y M j w v S X R l b V B h d G g + P C 9 J d G V t T G 9 j Y X R p b 2 4 + P F N 0 Y W J s Z U V u d H J p Z X M + P E V u d H J 5 I F R 5 c G U 9 I k F k Z G V k V G 9 E Y X R h T W 9 k Z W w i I F Z h b H V l P S J s M S I g L z 4 8 R W 5 0 c n k g V H l w Z T 0 i T m F 2 a W d h d G l v b l N 0 Z X B O Y W 1 l I i B W Y W x 1 Z T 0 i c 0 5 h d m l n Y X R p b 2 4 i I C 8 + P E V u d H J 5 I F R 5 c G U 9 I k Z p b G x D b 3 V u d C I g V m F s d W U 9 I m w y N i I g L z 4 8 R W 5 0 c n k g V H l w Z T 0 i R m l s b E V u Y W J s Z W Q i I F Z h b H V l P S J s M C I g L z 4 8 R W 5 0 c n k g V H l w Z T 0 i R m l s b E V y c m 9 y Q 2 9 k Z S I g V m F s d W U 9 I n N V b m t u b 3 d u I i A v P j x F b n R y e S B U e X B l P S J G a W x s R X J y b 3 J D b 3 V u d C I g V m F s d W U 9 I m w w I i A v P j x F b n R y e S B U e X B l P S J G a W x s T G F z d F V w Z G F 0 Z W Q i I F Z h b H V l P S J k M j A y M y 0 x M i 0 x O F Q y M T o x O D o w N S 4 0 M D M 0 M j c 5 W i I g L z 4 8 R W 5 0 c n k g V H l w Z T 0 i R m l s b E N v b H V t b l R 5 c G V z I i B W Y W x 1 Z T 0 i c 0 F B Q U R C Z 1 k 9 I i A v P j x F b n R y e S B U e X B l P S J G a W x s Q 2 9 s d W 1 u T m F t Z X M i I F Z h b H V l P S J z W y Z x d W 9 0 O 0 N v b H V t b j E m c X V v d D s s J n F 1 b 3 Q 7 Q 2 9 s d W 1 u M i Z x d W 9 0 O y w m c X V v d D t D b 2 x 1 b W 4 z J n F 1 b 3 Q 7 L C Z x d W 9 0 O 0 N v b H V t b j Q m c X V v d D s s J n F 1 b 3 Q 7 Q 2 9 s d W 1 u N S Z x d W 9 0 O 1 0 i I C 8 + P E V u d H J 5 I F R 5 c G U 9 I k Z p b G x l Z E N v b X B s Z X R l U m V z d W x 0 V G 9 X b 3 J r c 2 h l Z X Q i I F Z h b H V l P S J s M S I g L z 4 8 R W 5 0 c n k g V H l w Z T 0 i R m l s b F N 0 Y X R 1 c y I g V m F s d W U 9 I n N D b 2 1 w b G V 0 Z S I g L z 4 8 R W 5 0 c n k g V H l w Z T 0 i R m l s b F R h c m d l d E 5 h b W V D d X N 0 b 2 1 p e m V k I i B W Y W x 1 Z T 0 i b D E i I C 8 + P E V u d H J 5 I F R 5 c G U 9 I k Z p b G x U b 0 R h d G F N b 2 R l b E V u Y W J s Z W Q i I F Z h b H V l P S J s M S I g L z 4 8 R W 5 0 c n k g V H l w Z T 0 i S X N Q c m l 2 Y X R l I i B W Y W x 1 Z T 0 i b D A i I C 8 + P E V u d H J 5 I F R 5 c G U 9 I l F 1 Z X J 5 S U Q i I F Z h b H V l P S J z M m I 4 M W E w Y 2 Y t M T I 2 Z C 0 0 N G N k L T k x N z I t M j k 0 Y T c 3 M W R l M G Y y I i A v P j x F b n R y e S B U e X B l P S J S Z W N v d m V y e V R h c m d l d E N v b H V t b i I g V m F s d W U 9 I m w x I i A v P j x F b n R y e S B U e X B l P S J S Z W N v d m V y e V R h c m d l d F J v d y I g V m F s d W U 9 I m w x I i A v P j x F b n R y e S B U e X B l P S J S Z W N v d m V y e V R h c m d l d F N o Z W V 0 I i B W Y W x 1 Z T 0 i c 0 l u Y 2 9 t Z S B T d G F 0 Z W 1 l b n Q g M j E t M j I i I C 8 + P E V u d H J 5 I F R 5 c G U 9 I l J l b G F 0 a W 9 u c 2 h p c E l u Z m 9 D b 2 5 0 Y W l u Z X I i I F Z h b H V l P S J z e y Z x d W 9 0 O 2 N v b H V t b k N v d W 5 0 J n F 1 b 3 Q 7 O j U s J n F 1 b 3 Q 7 a 2 V 5 Q 2 9 s d W 1 u T m F t Z X M m c X V v d D s 6 W 1 0 s J n F 1 b 3 Q 7 c X V l c n l S Z W x h d G l v b n N o a X B z J n F 1 b 3 Q 7 O l t d L C Z x d W 9 0 O 2 N v b H V t b k l k Z W 5 0 a X R p Z X M m c X V v d D s 6 W y Z x d W 9 0 O 1 N l Y 3 R p b 2 4 x L 0 l u Y 2 9 t Z S B T d G F 0 Z W 1 l b n Q g M j E t M j I v Q X B w Z W 5 k Z W Q g U X V l c n k u e 0 N v b H V t b j E s M H 0 m c X V v d D s s J n F 1 b 3 Q 7 U 2 V j d G l v b j E v S W 5 j b 2 1 l I F N 0 Y X R l b W V u d C A y M S 0 y M i 9 B c H B l b m R l Z C B R d W V y e S 5 7 Q 2 9 s d W 1 u M i w x f S Z x d W 9 0 O y w m c X V v d D t T Z W N 0 a W 9 u M S 9 J b m N v b W U g U 3 R h d G V t Z W 5 0 I D I x L T I y L 0 F w c G V u Z G V k I F F 1 Z X J 5 L n t D b 2 x 1 b W 4 z L D J 9 J n F 1 b 3 Q 7 L C Z x d W 9 0 O 1 N l Y 3 R p b 2 4 x L 0 l u Y 2 9 t Z S B T d G F 0 Z W 1 l b n Q g M j E t M j I v Q X B w Z W 5 k Z W Q g U X V l c n k u e 0 N v b H V t b j Q s M 3 0 m c X V v d D s s J n F 1 b 3 Q 7 U 2 V j d G l v b j E v S W 5 j b 2 1 l I F N 0 Y X R l b W V u d C A y M S 0 y M i 9 B c H B l b m R l Z C B R d W V y e S 5 7 Q 2 9 s d W 1 u N S w 0 f S Z x d W 9 0 O 1 0 s J n F 1 b 3 Q 7 Q 2 9 s d W 1 u Q 2 9 1 b n Q m c X V v d D s 6 N S w m c X V v d D t L Z X l D b 2 x 1 b W 5 O Y W 1 l c y Z x d W 9 0 O z p b X S w m c X V v d D t D b 2 x 1 b W 5 J Z G V u d G l 0 a W V z J n F 1 b 3 Q 7 O l s m c X V v d D t T Z W N 0 a W 9 u M S 9 J b m N v b W U g U 3 R h d G V t Z W 5 0 I D I x L T I y L 0 F w c G V u Z G V k I F F 1 Z X J 5 L n t D b 2 x 1 b W 4 x L D B 9 J n F 1 b 3 Q 7 L C Z x d W 9 0 O 1 N l Y 3 R p b 2 4 x L 0 l u Y 2 9 t Z S B T d G F 0 Z W 1 l b n Q g M j E t M j I v Q X B w Z W 5 k Z W Q g U X V l c n k u e 0 N v b H V t b j I s M X 0 m c X V v d D s s J n F 1 b 3 Q 7 U 2 V j d G l v b j E v S W 5 j b 2 1 l I F N 0 Y X R l b W V u d C A y M S 0 y M i 9 B c H B l b m R l Z C B R d W V y e S 5 7 Q 2 9 s d W 1 u M y w y f S Z x d W 9 0 O y w m c X V v d D t T Z W N 0 a W 9 u M S 9 J b m N v b W U g U 3 R h d G V t Z W 5 0 I D I x L T I y L 0 F w c G V u Z G V k I F F 1 Z X J 5 L n t D b 2 x 1 b W 4 0 L D N 9 J n F 1 b 3 Q 7 L C Z x d W 9 0 O 1 N l Y 3 R p b 2 4 x L 0 l u Y 2 9 t Z S B T d G F 0 Z W 1 l b n Q g M j E t M j I v Q X B w Z W 5 k Z W Q g U X V l c n k u e 0 N v b H V t b j U s N H 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Y l M j A o U G F n Z S U y M D Y p J T I w K D I 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M C 4 5 N z Q 3 M T k 3 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l m M j B k Z W I y L T U 4 Z W M t N D I 4 N y 1 i N j k 2 L T V m M T M 5 N z g 2 Y z Z m M y I g L z 4 8 R W 5 0 c n k g V H l w Z T 0 i U m V s Y X R p b 2 5 z a G l w S W 5 m b 0 N v b n R h a W 5 l c i I g V m F s d W U 9 I n N 7 J n F 1 b 3 Q 7 Y 2 9 s d W 1 u Q 2 9 1 b n Q m c X V v d D s 6 M y w m c X V v d D t r Z X l D b 2 x 1 b W 5 O Y W 1 l c y Z x d W 9 0 O z p b X S w m c X V v d D t x d W V y e V J l b G F 0 a W 9 u c 2 h p c H M m c X V v d D s 6 W 1 0 s J n F 1 b 3 Q 7 Y 2 9 s d W 1 u S W R l b n R p d G l l c y Z x d W 9 0 O z p b J n F 1 b 3 Q 7 U 2 V j d G l v b j E v V G F i b G U w M D Y g K F B h Z 2 U g N i k g K D I p L 0 N o Y W 5 n Z W Q g V H l w Z S 5 7 Q 2 9 s d W 1 u M S w w f S Z x d W 9 0 O y w m c X V v d D t T Z W N 0 a W 9 u M S 9 U Y W J s Z T A w N i A o U G F n Z S A 2 K S A o M i k v Q 2 h h b m d l Z C B U e X B l L n t D b 2 x 1 b W 4 y L D F 9 J n F 1 b 3 Q 7 L C Z x d W 9 0 O 1 N l Y 3 R p b 2 4 x L 1 R h Y m x l M D A 2 I C h Q Y W d l I D Y p I C g y K S 9 D a G F u Z 2 V k I F R 5 c G U u e 0 N v b H V t b j M s M n 0 m c X V v d D t d L C Z x d W 9 0 O 0 N v b H V t b k N v d W 5 0 J n F 1 b 3 Q 7 O j M s J n F 1 b 3 Q 7 S 2 V 5 Q 2 9 s d W 1 u T m F t Z X M m c X V v d D s 6 W 1 0 s J n F 1 b 3 Q 7 Q 2 9 s d W 1 u S W R l b n R p d G l l c y Z x d W 9 0 O z p b J n F 1 b 3 Q 7 U 2 V j d G l v b j E v V G F i b G U w M D Y g K F B h Z 2 U g N i k g K D I p L 0 N o Y W 5 n Z W Q g V H l w Z S 5 7 Q 2 9 s d W 1 u M S w w f S Z x d W 9 0 O y w m c X V v d D t T Z W N 0 a W 9 u M S 9 U Y W J s Z T A w N i A o U G F n Z S A 2 K S A o M i k v Q 2 h h b m d l Z C B U e X B l L n t D b 2 x 1 b W 4 y L D F 9 J n F 1 b 3 Q 7 L C Z x d W 9 0 O 1 N l Y 3 R p b 2 4 x L 1 R h Y m x l M D A 2 I C h Q Y W d l I D Y p I C g y K S 9 D a G F u Z 2 V k I F R 5 c G U u e 0 N v b H V t b j M s M n 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c l M j A o U G F n Z S U y M D Y p J T I w K D I 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M C 4 5 N z g 3 M j A 2 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I 3 N T g 2 M D k x L T c 0 M T Q t N D Q 4 Z i 0 4 Y W I 1 L W M x Z W I y Z D c 5 Z j g 3 O S I g L z 4 8 R W 5 0 c n k g V H l w Z T 0 i U m V s Y X R p b 2 5 z a G l w S W 5 m b 0 N v b n R h a W 5 l c i I g V m F s d W U 9 I n N 7 J n F 1 b 3 Q 7 Y 2 9 s d W 1 u Q 2 9 1 b n Q m c X V v d D s 6 M y w m c X V v d D t r Z X l D b 2 x 1 b W 5 O Y W 1 l c y Z x d W 9 0 O z p b X S w m c X V v d D t x d W V y e V J l b G F 0 a W 9 u c 2 h p c H M m c X V v d D s 6 W 1 0 s J n F 1 b 3 Q 7 Y 2 9 s d W 1 u S W R l b n R p d G l l c y Z x d W 9 0 O z p b J n F 1 b 3 Q 7 U 2 V j d G l v b j E v V G F i b G U w M D c g K F B h Z 2 U g N i k g K D I p L 0 N o Y W 5 n Z W Q g V H l w Z S 5 7 Q 2 9 s d W 1 u M S w w f S Z x d W 9 0 O y w m c X V v d D t T Z W N 0 a W 9 u M S 9 U Y W J s Z T A w N y A o U G F n Z S A 2 K S A o M i k v Q 2 h h b m d l Z C B U e X B l L n t D b 2 x 1 b W 4 y L D F 9 J n F 1 b 3 Q 7 L C Z x d W 9 0 O 1 N l Y 3 R p b 2 4 x L 1 R h Y m x l M D A 3 I C h Q Y W d l I D Y p I C g y K S 9 D a G F u Z 2 V k I F R 5 c G U u e 0 N v b H V t b j M s M n 0 m c X V v d D t d L C Z x d W 9 0 O 0 N v b H V t b k N v d W 5 0 J n F 1 b 3 Q 7 O j M s J n F 1 b 3 Q 7 S 2 V 5 Q 2 9 s d W 1 u T m F t Z X M m c X V v d D s 6 W 1 0 s J n F 1 b 3 Q 7 Q 2 9 s d W 1 u S W R l b n R p d G l l c y Z x d W 9 0 O z p b J n F 1 b 3 Q 7 U 2 V j d G l v b j E v V G F i b G U w M D c g K F B h Z 2 U g N i k g K D I p L 0 N o Y W 5 n Z W Q g V H l w Z S 5 7 Q 2 9 s d W 1 u M S w w f S Z x d W 9 0 O y w m c X V v d D t T Z W N 0 a W 9 u M S 9 U Y W J s Z T A w N y A o U G F n Z S A 2 K S A o M i k v Q 2 h h b m d l Z C B U e X B l L n t D b 2 x 1 b W 4 y L D F 9 J n F 1 b 3 Q 7 L C Z x d W 9 0 O 1 N l Y 3 R p b 2 4 x L 1 R h Y m x l M D A 3 I C h Q Y W d l I D Y p I C g y K S 9 D a G F u Z 2 V k I F R 5 c G U u e 0 N v b H V t b j M s M n 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g l M j A o U G F n Z S U y M D Y p J T I w K D I 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M C 4 5 O D E 3 M j A 0 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Y 0 O D F h N j M 0 L T Z l Y m Y t N D U 4 Z C 1 h M T I 2 L T I 1 N D U 5 M z Q w N T Q 1 M y I g L z 4 8 R W 5 0 c n k g V H l w Z T 0 i U m V s Y X R p b 2 5 z a G l w S W 5 m b 0 N v b n R h a W 5 l c i I g V m F s d W U 9 I n N 7 J n F 1 b 3 Q 7 Y 2 9 s d W 1 u Q 2 9 1 b n Q m c X V v d D s 6 M y w m c X V v d D t r Z X l D b 2 x 1 b W 5 O Y W 1 l c y Z x d W 9 0 O z p b X S w m c X V v d D t x d W V y e V J l b G F 0 a W 9 u c 2 h p c H M m c X V v d D s 6 W 1 0 s J n F 1 b 3 Q 7 Y 2 9 s d W 1 u S W R l b n R p d G l l c y Z x d W 9 0 O z p b J n F 1 b 3 Q 7 U 2 V j d G l v b j E v V G F i b G U w M D g g K F B h Z 2 U g N i k g K D I p L 0 N o Y W 5 n Z W Q g V H l w Z S 5 7 Q 2 9 s d W 1 u M S w w f S Z x d W 9 0 O y w m c X V v d D t T Z W N 0 a W 9 u M S 9 U Y W J s Z T A w O C A o U G F n Z S A 2 K S A o M i k v Q 2 h h b m d l Z C B U e X B l L n t D b 2 x 1 b W 4 y L D F 9 J n F 1 b 3 Q 7 L C Z x d W 9 0 O 1 N l Y 3 R p b 2 4 x L 1 R h Y m x l M D A 4 I C h Q Y W d l I D Y p I C g y K S 9 D a G F u Z 2 V k I F R 5 c G U u e 0 N v b H V t b j M s M n 0 m c X V v d D t d L C Z x d W 9 0 O 0 N v b H V t b k N v d W 5 0 J n F 1 b 3 Q 7 O j M s J n F 1 b 3 Q 7 S 2 V 5 Q 2 9 s d W 1 u T m F t Z X M m c X V v d D s 6 W 1 0 s J n F 1 b 3 Q 7 Q 2 9 s d W 1 u S W R l b n R p d G l l c y Z x d W 9 0 O z p b J n F 1 b 3 Q 7 U 2 V j d G l v b j E v V G F i b G U w M D g g K F B h Z 2 U g N i k g K D I p L 0 N o Y W 5 n Z W Q g V H l w Z S 5 7 Q 2 9 s d W 1 u M S w w f S Z x d W 9 0 O y w m c X V v d D t T Z W N 0 a W 9 u M S 9 U Y W J s Z T A w O C A o U G F n Z S A 2 K S A o M i k v Q 2 h h b m d l Z C B U e X B l L n t D b 2 x 1 b W 4 y L D F 9 J n F 1 b 3 Q 7 L C Z x d W 9 0 O 1 N l Y 3 R p b 2 4 x L 1 R h Y m x l M D A 4 I C h Q Y W d l I D Y p I C g y K S 9 D a G F u Z 2 V k I F R 5 c G U u e 0 N v b H V t b j M s M n 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k l M j A o U G F n Z S U y M D Y 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M C 4 5 O D U 5 N z Q 3 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g 5 M D Z h N T l j L T R j Z D g t N D d h M C 0 5 N T g w L W V k M j R i Y j E x N D l k M i I g L z 4 8 R W 5 0 c n k g V H l w Z T 0 i U m V s Y X R p b 2 5 z a G l w S W 5 m b 0 N v b n R h a W 5 l c i I g V m F s d W U 9 I n N 7 J n F 1 b 3 Q 7 Y 2 9 s d W 1 u Q 2 9 1 b n Q m c X V v d D s 6 M i w m c X V v d D t r Z X l D b 2 x 1 b W 5 O Y W 1 l c y Z x d W 9 0 O z p b X S w m c X V v d D t x d W V y e V J l b G F 0 a W 9 u c 2 h p c H M m c X V v d D s 6 W 1 0 s J n F 1 b 3 Q 7 Y 2 9 s d W 1 u S W R l b n R p d G l l c y Z x d W 9 0 O z p b J n F 1 b 3 Q 7 U 2 V j d G l v b j E v V G F i b G U w M D k g K F B h Z 2 U g N i k v Q 2 h h b m d l Z C B U e X B l L n t D b 2 x 1 b W 4 x L D B 9 J n F 1 b 3 Q 7 L C Z x d W 9 0 O 1 N l Y 3 R p b 2 4 x L 1 R h Y m x l M D A 5 I C h Q Y W d l I D Y p L 0 N o Y W 5 n Z W Q g V H l w Z S 5 7 Q 2 9 s d W 1 u M i w x f S Z x d W 9 0 O 1 0 s J n F 1 b 3 Q 7 Q 2 9 s d W 1 u Q 2 9 1 b n Q m c X V v d D s 6 M i w m c X V v d D t L Z X l D b 2 x 1 b W 5 O Y W 1 l c y Z x d W 9 0 O z p b X S w m c X V v d D t D b 2 x 1 b W 5 J Z G V u d G l 0 a W V z J n F 1 b 3 Q 7 O l s m c X V v d D t T Z W N 0 a W 9 u M S 9 U Y W J s Z T A w O S A o U G F n Z S A 2 K S 9 D a G F u Z 2 V k I F R 5 c G U u e 0 N v b H V t b j E s M H 0 m c X V v d D s s J n F 1 b 3 Q 7 U 2 V j d G l v b j E v V G F i b G U w M D k g K F B h Z 2 U g N i k v Q 2 h h b m d l Z C B U e X B l L n t D b 2 x 1 b W 4 y L D F 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0 l u Y 2 9 t Z S U y M F N 0 Y X R l b W V u d C U y M D I x L T I y J T I w K D I p P C 9 J d G V t U G F 0 a D 4 8 L 0 l 0 Z W 1 M b 2 N h d G l v b j 4 8 U 3 R h Y m x l R W 5 0 c m l l c z 4 8 R W 5 0 c n k g V H l w Z T 0 i Q W R k Z W R U b 0 R h d G F N b 2 R l b C I g V m F s d W U 9 I m w x I i A v P j x F b n R y e S B U e X B l P S J O Y X Z p Z 2 F 0 a W 9 u U 3 R l c E 5 h b W U i I F Z h b H V l P S J z T m F 2 a W d h d G l v b i I g L z 4 8 R W 5 0 c n k g V H l w Z T 0 i R m l s b E N v d W 5 0 I i B W Y W x 1 Z T 0 i b D I 2 I i A v P j x F b n R y e S B U e X B l P S J G a W x s R W 5 h Y m x l Z C I g V m F s d W U 9 I m w x I i A v P j x F b n R y e S B U e X B l P S J G a W x s R X J y b 3 J D b 2 R l I i B W Y W x 1 Z T 0 i c 1 V u a 2 5 v d 2 4 i I C 8 + P E V u d H J 5 I F R 5 c G U 9 I k Z p b G x F c n J v c k N v d W 5 0 I i B W Y W x 1 Z T 0 i b D A i I C 8 + P E V u d H J 5 I F R 5 c G U 9 I k Z p b G x M Y X N 0 V X B k Y X R l Z C I g V m F s d W U 9 I m Q y M D I z L T E y L T E 4 V D I x O j E 4 O j A 1 L j Q w M z Q y N z l a I i A v P j x F b n R y e S B U e X B l P S J G a W x s Q 2 9 s d W 1 u V H l w Z X M i I F Z h b H V l P S J z Q U F B R E J n W T 0 i I C 8 + P E V u d H J 5 I F R 5 c G U 9 I k Z p b G x D b 2 x 1 b W 5 O Y W 1 l c y I g V m F s d W U 9 I n N b J n F 1 b 3 Q 7 Q 2 9 s d W 1 u M S Z x d W 9 0 O y w m c X V v d D t D b 2 x 1 b W 4 y J n F 1 b 3 Q 7 L C Z x d W 9 0 O 0 N v b H V t b j M m c X V v d D s s J n F 1 b 3 Q 7 Q 2 9 s d W 1 u N C Z x d W 9 0 O y w m c X V v d D t D b 2 x 1 b W 4 1 J n F 1 b 3 Q 7 X S I g L z 4 8 R W 5 0 c n k g V H l w Z T 0 i R m l s b G V k Q 2 9 t c G x l d G V S Z X N 1 b H R U b 1 d v c m t z a G V l d C I g V m F s d W U 9 I m w x I i A v P j x F b n R y e S B U e X B l P S J G a W x s U 3 R h d H V z I i B W Y W x 1 Z T 0 i c 0 N v b X B s Z X R l I i A v P j x F b n R y e S B U e X B l P S J G a W x s V G F y Z 2 V 0 T m F t Z U N 1 c 3 R v b W l 6 Z W Q i I F Z h b H V l P S J s M S I g L z 4 8 R W 5 0 c n k g V H l w Z T 0 i R m l s b F R v R G F 0 Y U 1 v Z G V s R W 5 h Y m x l Z C I g V m F s d W U 9 I m w x I i A v P j x F b n R y e S B U e X B l P S J J c 1 B y a X Z h d G U i I F Z h b H V l P S J s M C I g L z 4 8 R W 5 0 c n k g V H l w Z T 0 i U X V l c n l J R C I g V m F s d W U 9 I n M 0 Z m I 5 M z F m Y i 0 x Y W Q x L T Q 3 O T Q t Y m E 1 Y y 1 h M W E 2 Z T c x M T c 0 O W Q i I C 8 + P E V u d H J 5 I F R 5 c G U 9 I l J l Y 2 9 2 Z X J 5 V G F y Z 2 V 0 Q 2 9 s d W 1 u I i B W Y W x 1 Z T 0 i b D E i I C 8 + P E V u d H J 5 I F R 5 c G U 9 I l J l Y 2 9 2 Z X J 5 V G F y Z 2 V 0 U m 9 3 I i B W Y W x 1 Z T 0 i b D E i I C 8 + P E V u d H J 5 I F R 5 c G U 9 I l J l Y 2 9 2 Z X J 5 V G F y Z 2 V 0 U 2 h l Z X Q i I F Z h b H V l P S J z S W 5 j b 2 1 l I F N 0 Y X R l b W V u d C A y M S 0 y M i I g L z 4 8 R W 5 0 c n k g V H l w Z T 0 i U m V s Y X R p b 2 5 z a G l w S W 5 m b 0 N v b n R h a W 5 l c i I g V m F s d W U 9 I n N 7 J n F 1 b 3 Q 7 Y 2 9 s d W 1 u Q 2 9 1 b n Q m c X V v d D s 6 N S w m c X V v d D t r Z X l D b 2 x 1 b W 5 O Y W 1 l c y Z x d W 9 0 O z p b X S w m c X V v d D t x d W V y e V J l b G F 0 a W 9 u c 2 h p c H M m c X V v d D s 6 W 1 0 s J n F 1 b 3 Q 7 Y 2 9 s d W 1 u S W R l b n R p d G l l c y Z x d W 9 0 O z p b J n F 1 b 3 Q 7 U 2 V j d G l v b j E v S W 5 j b 2 1 l I F N 0 Y X R l b W V u d C A y M S 0 y M i 9 B c H B l b m R l Z C B R d W V y e S 5 7 Q 2 9 s d W 1 u M S w w f S Z x d W 9 0 O y w m c X V v d D t T Z W N 0 a W 9 u M S 9 J b m N v b W U g U 3 R h d G V t Z W 5 0 I D I x L T I y L 0 F w c G V u Z G V k I F F 1 Z X J 5 L n t D b 2 x 1 b W 4 y L D F 9 J n F 1 b 3 Q 7 L C Z x d W 9 0 O 1 N l Y 3 R p b 2 4 x L 0 l u Y 2 9 t Z S B T d G F 0 Z W 1 l b n Q g M j E t M j I v Q X B w Z W 5 k Z W Q g U X V l c n k u e 0 N v b H V t b j M s M n 0 m c X V v d D s s J n F 1 b 3 Q 7 U 2 V j d G l v b j E v S W 5 j b 2 1 l I F N 0 Y X R l b W V u d C A y M S 0 y M i 9 B c H B l b m R l Z C B R d W V y e S 5 7 Q 2 9 s d W 1 u N C w z f S Z x d W 9 0 O y w m c X V v d D t T Z W N 0 a W 9 u M S 9 J b m N v b W U g U 3 R h d G V t Z W 5 0 I D I x L T I y L 0 F w c G V u Z G V k I F F 1 Z X J 5 L n t D b 2 x 1 b W 4 1 L D R 9 J n F 1 b 3 Q 7 X S w m c X V v d D t D b 2 x 1 b W 5 D b 3 V u d C Z x d W 9 0 O z o 1 L C Z x d W 9 0 O 0 t l e U N v b H V t b k 5 h b W V z J n F 1 b 3 Q 7 O l t d L C Z x d W 9 0 O 0 N v b H V t b k l k Z W 5 0 a X R p Z X M m c X V v d D s 6 W y Z x d W 9 0 O 1 N l Y 3 R p b 2 4 x L 0 l u Y 2 9 t Z S B T d G F 0 Z W 1 l b n Q g M j E t M j I v Q X B w Z W 5 k Z W Q g U X V l c n k u e 0 N v b H V t b j E s M H 0 m c X V v d D s s J n F 1 b 3 Q 7 U 2 V j d G l v b j E v S W 5 j b 2 1 l I F N 0 Y X R l b W V u d C A y M S 0 y M i 9 B c H B l b m R l Z C B R d W V y e S 5 7 Q 2 9 s d W 1 u M i w x f S Z x d W 9 0 O y w m c X V v d D t T Z W N 0 a W 9 u M S 9 J b m N v b W U g U 3 R h d G V t Z W 5 0 I D I x L T I y L 0 F w c G V u Z G V k I F F 1 Z X J 5 L n t D b 2 x 1 b W 4 z L D J 9 J n F 1 b 3 Q 7 L C Z x d W 9 0 O 1 N l Y 3 R p b 2 4 x L 0 l u Y 2 9 t Z S B T d G F 0 Z W 1 l b n Q g M j E t M j I v Q X B w Z W 5 k Z W Q g U X V l c n k u e 0 N v b H V t b j Q s M 3 0 m c X V v d D s s J n F 1 b 3 Q 7 U 2 V j d G l v b j E v S W 5 j b 2 1 l I F N 0 Y X R l b W V u d C A y M S 0 y M i 9 B c H B l b m R l Z C B R d W V y e S 5 7 Q 2 9 s d W 1 u N S w 0 f S Z x d W 9 0 O 1 0 s J n F 1 b 3 Q 7 U m V s Y X R p b 2 5 z a G l w S W 5 m b y Z x d W 9 0 O z p b X X 0 i I C 8 + P E V u d H J 5 I F R 5 c G U 9 I k 5 h b W V V c G R h d G V k Q W Z 0 Z X J G a W x s I i B W Y W x 1 Z T 0 i b D A i I C 8 + P E V u d H J 5 I F R 5 c G U 9 I k J 1 Z m Z l c k 5 l e H R S Z W Z y Z X N o I i B W Y W x 1 Z T 0 i b D E i I C 8 + P E V u d H J 5 I F R 5 c G U 9 I k Z p b G x P Y m p l Y 3 R U e X B l I i B W Y W x 1 Z T 0 i c 1 R h Y m x l I i A v P j x F b n R y e S B U e X B l P S J S Z X N 1 b H R U e X B l I i B W Y W x 1 Z T 0 i c 0 V 4 Y 2 V w d G l v b i I g L z 4 8 R W 5 0 c n k g V H l w Z T 0 i R m l s b F R h c m d l d C I g V m F s d W U 9 I n N J b m N v b W V T d G F 0 Z W 1 l b n R f M j F f M j I i I C 8 + P C 9 T d G F i b G V F b n R y a W V z P j w v S X R l b T 4 8 S X R l b T 4 8 S X R l b U x v Y 2 F 0 a W 9 u P j x J d G V t V H l w Z T 5 G b 3 J t d W x h P C 9 J d G V t V H l w Z T 4 8 S X R l b V B h d G g + U 2 V j d G l v b j E v V G F i b G U w M D Y l M j A o U G F n Z S U y M D Y p J T I w K D M 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N i 4 w O T E x N T g 3 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Z j Y T J l Y T Y 1 L W V j Z T U t N D h k Z i 0 4 M G U 3 L T I 0 N T d k M W U 4 Z W Y 4 Y S I g L z 4 8 R W 5 0 c n k g V H l w Z T 0 i U m V s Y X R p b 2 5 z a G l w S W 5 m b 0 N v b n R h a W 5 l c i I g V m F s d W U 9 I n N 7 J n F 1 b 3 Q 7 Y 2 9 s d W 1 u Q 2 9 1 b n Q m c X V v d D s 6 M y w m c X V v d D t r Z X l D b 2 x 1 b W 5 O Y W 1 l c y Z x d W 9 0 O z p b X S w m c X V v d D t x d W V y e V J l b G F 0 a W 9 u c 2 h p c H M m c X V v d D s 6 W 1 0 s J n F 1 b 3 Q 7 Y 2 9 s d W 1 u S W R l b n R p d G l l c y Z x d W 9 0 O z p b J n F 1 b 3 Q 7 U 2 V j d G l v b j E v V G F i b G U w M D Y g K F B h Z 2 U g N i k g K D I p L 0 N o Y W 5 n Z W Q g V H l w Z S 5 7 Q 2 9 s d W 1 u M S w w f S Z x d W 9 0 O y w m c X V v d D t T Z W N 0 a W 9 u M S 9 U Y W J s Z T A w N i A o U G F n Z S A 2 K S A o M i k v Q 2 h h b m d l Z C B U e X B l L n t D b 2 x 1 b W 4 y L D F 9 J n F 1 b 3 Q 7 L C Z x d W 9 0 O 1 N l Y 3 R p b 2 4 x L 1 R h Y m x l M D A 2 I C h Q Y W d l I D Y p I C g y K S 9 D a G F u Z 2 V k I F R 5 c G U u e 0 N v b H V t b j M s M n 0 m c X V v d D t d L C Z x d W 9 0 O 0 N v b H V t b k N v d W 5 0 J n F 1 b 3 Q 7 O j M s J n F 1 b 3 Q 7 S 2 V 5 Q 2 9 s d W 1 u T m F t Z X M m c X V v d D s 6 W 1 0 s J n F 1 b 3 Q 7 Q 2 9 s d W 1 u S W R l b n R p d G l l c y Z x d W 9 0 O z p b J n F 1 b 3 Q 7 U 2 V j d G l v b j E v V G F i b G U w M D Y g K F B h Z 2 U g N i k g K D I p L 0 N o Y W 5 n Z W Q g V H l w Z S 5 7 Q 2 9 s d W 1 u M S w w f S Z x d W 9 0 O y w m c X V v d D t T Z W N 0 a W 9 u M S 9 U Y W J s Z T A w N i A o U G F n Z S A 2 K S A o M i k v Q 2 h h b m d l Z C B U e X B l L n t D b 2 x 1 b W 4 y L D F 9 J n F 1 b 3 Q 7 L C Z x d W 9 0 O 1 N l Y 3 R p b 2 4 x L 1 R h Y m x l M D A 2 I C h Q Y W d l I D Y p I C g y K S 9 D a G F u Z 2 V k I F R 5 c G U u e 0 N v b H V t b j M s M n 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c l M j A o U G F n Z S U y M D Y p J T I w K D M 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N i 4 w O T Y x N T k 2 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c y Y j F j N D A 0 L T N i M j M t N G V m M C 0 4 N D B h L W N k M z B h Y j g 5 Y 2 V l M C I g L z 4 8 R W 5 0 c n k g V H l w Z T 0 i U m V s Y X R p b 2 5 z a G l w S W 5 m b 0 N v b n R h a W 5 l c i I g V m F s d W U 9 I n N 7 J n F 1 b 3 Q 7 Y 2 9 s d W 1 u Q 2 9 1 b n Q m c X V v d D s 6 M y w m c X V v d D t r Z X l D b 2 x 1 b W 5 O Y W 1 l c y Z x d W 9 0 O z p b X S w m c X V v d D t x d W V y e V J l b G F 0 a W 9 u c 2 h p c H M m c X V v d D s 6 W 1 0 s J n F 1 b 3 Q 7 Y 2 9 s d W 1 u S W R l b n R p d G l l c y Z x d W 9 0 O z p b J n F 1 b 3 Q 7 U 2 V j d G l v b j E v V G F i b G U w M D c g K F B h Z 2 U g N i k g K D I p L 0 N o Y W 5 n Z W Q g V H l w Z S 5 7 Q 2 9 s d W 1 u M S w w f S Z x d W 9 0 O y w m c X V v d D t T Z W N 0 a W 9 u M S 9 U Y W J s Z T A w N y A o U G F n Z S A 2 K S A o M i k v Q 2 h h b m d l Z C B U e X B l L n t D b 2 x 1 b W 4 y L D F 9 J n F 1 b 3 Q 7 L C Z x d W 9 0 O 1 N l Y 3 R p b 2 4 x L 1 R h Y m x l M D A 3 I C h Q Y W d l I D Y p I C g y K S 9 D a G F u Z 2 V k I F R 5 c G U u e 0 N v b H V t b j M s M n 0 m c X V v d D t d L C Z x d W 9 0 O 0 N v b H V t b k N v d W 5 0 J n F 1 b 3 Q 7 O j M s J n F 1 b 3 Q 7 S 2 V 5 Q 2 9 s d W 1 u T m F t Z X M m c X V v d D s 6 W 1 0 s J n F 1 b 3 Q 7 Q 2 9 s d W 1 u S W R l b n R p d G l l c y Z x d W 9 0 O z p b J n F 1 b 3 Q 7 U 2 V j d G l v b j E v V G F i b G U w M D c g K F B h Z 2 U g N i k g K D I p L 0 N o Y W 5 n Z W Q g V H l w Z S 5 7 Q 2 9 s d W 1 u M S w w f S Z x d W 9 0 O y w m c X V v d D t T Z W N 0 a W 9 u M S 9 U Y W J s Z T A w N y A o U G F n Z S A 2 K S A o M i k v Q 2 h h b m d l Z C B U e X B l L n t D b 2 x 1 b W 4 y L D F 9 J n F 1 b 3 Q 7 L C Z x d W 9 0 O 1 N l Y 3 R p b 2 4 x L 1 R h Y m x l M D A 3 I C h Q Y W d l I D Y p I C g y K S 9 D a G F u Z 2 V k I F R 5 c G U u e 0 N v b H V t b j M s M n 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g l M j A o U G F n Z S U y M D Y p J T I w K D M 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N i 4 x M D E x N z Y y 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V m Y 2 E z Z G V j L T N m Y z Q t N D M 2 N i 1 h Z D d h L W Z h O G I 4 Y j h j Y j c z M C I g L z 4 8 R W 5 0 c n k g V H l w Z T 0 i U m V s Y X R p b 2 5 z a G l w S W 5 m b 0 N v b n R h a W 5 l c i I g V m F s d W U 9 I n N 7 J n F 1 b 3 Q 7 Y 2 9 s d W 1 u Q 2 9 1 b n Q m c X V v d D s 6 M y w m c X V v d D t r Z X l D b 2 x 1 b W 5 O Y W 1 l c y Z x d W 9 0 O z p b X S w m c X V v d D t x d W V y e V J l b G F 0 a W 9 u c 2 h p c H M m c X V v d D s 6 W 1 0 s J n F 1 b 3 Q 7 Y 2 9 s d W 1 u S W R l b n R p d G l l c y Z x d W 9 0 O z p b J n F 1 b 3 Q 7 U 2 V j d G l v b j E v V G F i b G U w M D g g K F B h Z 2 U g N i k g K D I p L 0 N o Y W 5 n Z W Q g V H l w Z S 5 7 Q 2 9 s d W 1 u M S w w f S Z x d W 9 0 O y w m c X V v d D t T Z W N 0 a W 9 u M S 9 U Y W J s Z T A w O C A o U G F n Z S A 2 K S A o M i k v Q 2 h h b m d l Z C B U e X B l L n t D b 2 x 1 b W 4 y L D F 9 J n F 1 b 3 Q 7 L C Z x d W 9 0 O 1 N l Y 3 R p b 2 4 x L 1 R h Y m x l M D A 4 I C h Q Y W d l I D Y p I C g y K S 9 D a G F u Z 2 V k I F R 5 c G U u e 0 N v b H V t b j M s M n 0 m c X V v d D t d L C Z x d W 9 0 O 0 N v b H V t b k N v d W 5 0 J n F 1 b 3 Q 7 O j M s J n F 1 b 3 Q 7 S 2 V 5 Q 2 9 s d W 1 u T m F t Z X M m c X V v d D s 6 W 1 0 s J n F 1 b 3 Q 7 Q 2 9 s d W 1 u S W R l b n R p d G l l c y Z x d W 9 0 O z p b J n F 1 b 3 Q 7 U 2 V j d G l v b j E v V G F i b G U w M D g g K F B h Z 2 U g N i k g K D I p L 0 N o Y W 5 n Z W Q g V H l w Z S 5 7 Q 2 9 s d W 1 u M S w w f S Z x d W 9 0 O y w m c X V v d D t T Z W N 0 a W 9 u M S 9 U Y W J s Z T A w O C A o U G F n Z S A 2 K S A o M i k v Q 2 h h b m d l Z C B U e X B l L n t D b 2 x 1 b W 4 y L D F 9 J n F 1 b 3 Q 7 L C Z x d W 9 0 O 1 N l Y 3 R p b 2 4 x L 1 R h Y m x l M D A 4 I C h Q Y W d l I D Y p I C g y K S 9 D a G F u Z 2 V k I F R 5 c G U u e 0 N v b H V t b j M s M n 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w M D k l M j A o U G F n Z S U y M D Y p J T I w K D I p 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w N T o 0 N i 4 x M D U x N z c 0 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Z h Z G R l N 2 Q y L W Z i Y T A t N D A w Y S 1 i N z d h L T F j N W U 3 Z j k 2 Z W R k N y I g L z 4 8 R W 5 0 c n k g V H l w Z T 0 i U m V s Y X R p b 2 5 z a G l w S W 5 m b 0 N v b n R h a W 5 l c i I g V m F s d W U 9 I n N 7 J n F 1 b 3 Q 7 Y 2 9 s d W 1 u Q 2 9 1 b n Q m c X V v d D s 6 M i w m c X V v d D t r Z X l D b 2 x 1 b W 5 O Y W 1 l c y Z x d W 9 0 O z p b X S w m c X V v d D t x d W V y e V J l b G F 0 a W 9 u c 2 h p c H M m c X V v d D s 6 W 1 0 s J n F 1 b 3 Q 7 Y 2 9 s d W 1 u S W R l b n R p d G l l c y Z x d W 9 0 O z p b J n F 1 b 3 Q 7 U 2 V j d G l v b j E v V G F i b G U w M D k g K F B h Z 2 U g N i k v Q 2 h h b m d l Z C B U e X B l L n t D b 2 x 1 b W 4 x L D B 9 J n F 1 b 3 Q 7 L C Z x d W 9 0 O 1 N l Y 3 R p b 2 4 x L 1 R h Y m x l M D A 5 I C h Q Y W d l I D Y p L 0 N o Y W 5 n Z W Q g V H l w Z S 5 7 Q 2 9 s d W 1 u M i w x f S Z x d W 9 0 O 1 0 s J n F 1 b 3 Q 7 Q 2 9 s d W 1 u Q 2 9 1 b n Q m c X V v d D s 6 M i w m c X V v d D t L Z X l D b 2 x 1 b W 5 O Y W 1 l c y Z x d W 9 0 O z p b X S w m c X V v d D t D b 2 x 1 b W 5 J Z G V u d G l 0 a W V z J n F 1 b 3 Q 7 O l s m c X V v d D t T Z W N 0 a W 9 u M S 9 U Y W J s Z T A w O S A o U G F n Z S A 2 K S 9 D a G F u Z 2 V k I F R 5 c G U u e 0 N v b H V t b j E s M H 0 m c X V v d D s s J n F 1 b 3 Q 7 U 2 V j d G l v b j E v V G F i b G U w M D k g K F B h Z 2 U g N i k v Q 2 h h b m d l Z C B U e X B l L n t D b 2 x 1 b W 4 y L D F 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z I w L T I x J T I w S W 5 j b 2 1 l J T I w U 3 R h d G V t Z W 5 0 P C 9 J d G V t U G F 0 a D 4 8 L 0 l 0 Z W 1 M b 2 N h d G l v b j 4 8 U 3 R h Y m x l R W 5 0 c m l l c z 4 8 R W 5 0 c n k g V H l w Z T 0 i Q W R k Z W R U b 0 R h d G F N b 2 R l b C I g V m F s d W U 9 I m w x I i A v P j x F b n R y e S B U e X B l P S J O Y X Z p Z 2 F 0 a W 9 u U 3 R l c E 5 h b W U i I F Z h b H V l P S J z T m F 2 a W d h d G l v b i I g L z 4 8 R W 5 0 c n k g V H l w Z T 0 i R m l s b E N v d W 5 0 I i B W Y W x 1 Z T 0 i b D I 3 I i A v P j x F b n R y e S B U e X B l P S J G a W x s R W 5 h Y m x l Z C I g V m F s d W U 9 I m w w I i A v P j x F b n R y e S B U e X B l P S J G a W x s R X J y b 3 J D b 2 R l I i B W Y W x 1 Z T 0 i c 1 V u a 2 5 v d 2 4 i I C 8 + P E V u d H J 5 I F R 5 c G U 9 I k Z p b G x F c n J v c k N v d W 5 0 I i B W Y W x 1 Z T 0 i b D A i I C 8 + P E V u d H J 5 I F R 5 c G U 9 I k Z p b G x M Y X N 0 V X B k Y X R l Z C I g V m F s d W U 9 I m Q y M D I z L T E y L T E 4 V D I w O j U 5 O j A 3 L j I 2 N T A 2 M T F a I i A v P j x F b n R y e S B U e X B l P S J G a W x s Q 2 9 s d W 1 u V H l w Z X M i I F Z h b H V l P S J z Q m d Z R E J n W T 0 i I C 8 + P E V u d H J 5 I F R 5 c G U 9 I k Z p b G x D b 2 x 1 b W 5 O Y W 1 l c y I g V m F s d W U 9 I n N b J n F 1 b 3 Q 7 Q 2 9 s d W 1 u M S Z x d W 9 0 O y w m c X V v d D t D b 2 x 1 b W 4 y J n F 1 b 3 Q 7 L C Z x d W 9 0 O 0 N v b H V t b j M m c X V v d D s s J n F 1 b 3 Q 7 Q 2 9 s d W 1 u N C Z x d W 9 0 O y w m c X V v d D t D b 2 x 1 b W 4 1 J n F 1 b 3 Q 7 X S I g L z 4 8 R W 5 0 c n k g V H l w Z T 0 i R m l s b G V k Q 2 9 t c G x l d G V S Z X N 1 b H R U b 1 d v c m t z a G V l d C I g V m F s d W U 9 I m w x I i A v P j x F b n R y e S B U e X B l P S J G a W x s U 3 R h d H V z I i B W Y W x 1 Z T 0 i c 0 N v b X B s Z X R l I i A v P j x F b n R y e S B U e X B l P S J G a W x s V G F y Z 2 V 0 T m F t Z U N 1 c 3 R v b W l 6 Z W Q i I F Z h b H V l P S J s M S I g L z 4 8 R W 5 0 c n k g V H l w Z T 0 i R m l s b F R v R G F 0 Y U 1 v Z G V s R W 5 h Y m x l Z C I g V m F s d W U 9 I m w x I i A v P j x F b n R y e S B U e X B l P S J J c 1 B y a X Z h d G U i I F Z h b H V l P S J s M C I g L z 4 8 R W 5 0 c n k g V H l w Z T 0 i U X V l c n l J R C I g V m F s d W U 9 I n N k M z Q 3 Z G N l Y S 1 k N j d i L T Q 5 N T Y t Y T d l N y 1 m N 2 E w Y z E w N 2 N j Z T k i I C 8 + P E V u d H J 5 I F R 5 c G U 9 I l J l Y 2 9 2 Z X J 5 V G F y Z 2 V 0 Q 2 9 s d W 1 u I i B W Y W x 1 Z T 0 i b D E i I C 8 + P E V u d H J 5 I F R 5 c G U 9 I l J l Y 2 9 2 Z X J 5 V G F y Z 2 V 0 U m 9 3 I i B W Y W x 1 Z T 0 i b D E i I C 8 + P E V u d H J 5 I F R 5 c G U 9 I l J l Y 2 9 2 Z X J 5 V G F y Z 2 V 0 U 2 h l Z X Q i I F Z h b H V l P S J z S W 5 j b 2 1 l I F N 0 Y X R l b W V u d C A y M C 0 y M S I g L z 4 8 R W 5 0 c n k g V H l w Z T 0 i U m V s Y X R p b 2 5 z a G l w S W 5 m b 0 N v b n R h a W 5 l c i I g V m F s d W U 9 I n N 7 J n F 1 b 3 Q 7 Y 2 9 s d W 1 u Q 2 9 1 b n Q m c X V v d D s 6 N S w m c X V v d D t r Z X l D b 2 x 1 b W 5 O Y W 1 l c y Z x d W 9 0 O z p b X S w m c X V v d D t x d W V y e V J l b G F 0 a W 9 u c 2 h p c H M m c X V v d D s 6 W 1 0 s J n F 1 b 3 Q 7 Y 2 9 s d W 1 u S W R l b n R p d G l l c y Z x d W 9 0 O z p b J n F 1 b 3 Q 7 U 2 V j d G l v b j E v M j A t M j E g S W 5 j b 2 1 l I F N 0 Y X R l b W V u d C 9 D a G F u Z 2 V k I F R 5 c G U u e 0 N v b H V t b j E s M H 0 m c X V v d D s s J n F 1 b 3 Q 7 U 2 V j d G l v b j E v M j A t M j E g S W 5 j b 2 1 l I F N 0 Y X R l b W V u d C 9 D a G F u Z 2 V k I F R 5 c G U u e 0 N v b H V t b j I s M X 0 m c X V v d D s s J n F 1 b 3 Q 7 U 2 V j d G l v b j E v M j A t M j E g S W 5 j b 2 1 l I F N 0 Y X R l b W V u d C 9 D a G F u Z 2 V k I F R 5 c G U u e 0 N v b H V t b j M s M n 0 m c X V v d D s s J n F 1 b 3 Q 7 U 2 V j d G l v b j E v M j A t M j E g S W 5 j b 2 1 l I F N 0 Y X R l b W V u d C 9 D a G F u Z 2 V k I F R 5 c G U u e 0 N v b H V t b j Q s M 3 0 m c X V v d D s s J n F 1 b 3 Q 7 U 2 V j d G l v b j E v M j A t M j E g S W 5 j b 2 1 l I F N 0 Y X R l b W V u d C 9 D a G F u Z 2 V k I F R 5 c G U u e 0 N v b H V t b j U s N H 0 m c X V v d D t d L C Z x d W 9 0 O 0 N v b H V t b k N v d W 5 0 J n F 1 b 3 Q 7 O j U s J n F 1 b 3 Q 7 S 2 V 5 Q 2 9 s d W 1 u T m F t Z X M m c X V v d D s 6 W 1 0 s J n F 1 b 3 Q 7 Q 2 9 s d W 1 u S W R l b n R p d G l l c y Z x d W 9 0 O z p b J n F 1 b 3 Q 7 U 2 V j d G l v b j E v M j A t M j E g S W 5 j b 2 1 l I F N 0 Y X R l b W V u d C 9 D a G F u Z 2 V k I F R 5 c G U u e 0 N v b H V t b j E s M H 0 m c X V v d D s s J n F 1 b 3 Q 7 U 2 V j d G l v b j E v M j A t M j E g S W 5 j b 2 1 l I F N 0 Y X R l b W V u d C 9 D a G F u Z 2 V k I F R 5 c G U u e 0 N v b H V t b j I s M X 0 m c X V v d D s s J n F 1 b 3 Q 7 U 2 V j d G l v b j E v M j A t M j E g S W 5 j b 2 1 l I F N 0 Y X R l b W V u d C 9 D a G F u Z 2 V k I F R 5 c G U u e 0 N v b H V t b j M s M n 0 m c X V v d D s s J n F 1 b 3 Q 7 U 2 V j d G l v b j E v M j A t M j E g S W 5 j b 2 1 l I F N 0 Y X R l b W V u d C 9 D a G F u Z 2 V k I F R 5 c G U u e 0 N v b H V t b j Q s M 3 0 m c X V v d D s s J n F 1 b 3 Q 7 U 2 V j d G l v b j E v M j A t M j E g S W 5 j b 2 1 l I F N 0 Y X R l b W V u d C 9 D a G F u Z 2 V k I F R 5 c G U u e 0 N v b H V t b j U s N H 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M T k t M j A l M j B C Y W x h b m N l J T I w U 2 h l Z X Q 8 L 0 l 0 Z W 1 Q Y X R o P j w v S X R l b U x v Y 2 F 0 a W 9 u P j x T d G F i b G V F b n R y a W V z P j x F b n R y e S B U e X B l P S J B Z G R l Z F R v R G F 0 Y U 1 v Z G V s I i B W Y W x 1 Z T 0 i b D E i I C 8 + P E V u d H J 5 I F R 5 c G U 9 I k 5 h d m l n Y X R p b 2 5 T d G V w T m F t Z S I g V m F s d W U 9 I n N O Y X Z p Z 2 F 0 a W 9 u I i A v P j x F b n R y e S B U e X B l P S J G a W x s R W 5 h Y m x l Z C I g V m F s d W U 9 I m w w I i A v P j x F b n R y e S B U e X B l P S J G a W x s R X J y b 3 J D b 2 R l I i B W Y W x 1 Z T 0 i c 1 V u a 2 5 v d 2 4 i I C 8 + P E V u d H J 5 I F R 5 c G U 9 I k Z p b G x F c n J v c k N v d W 5 0 I i B W Y W x 1 Z T 0 i b D A i I C 8 + P E V u d H J 5 I F R 5 c G U 9 I k Z p b G x M Y X N 0 V X B k Y X R l Z C I g V m F s d W U 9 I m Q y M D I z L T E y L T E 4 V D I w O j U 4 O j E y L j Y 0 M j Q 2 N j J a I i A v P j x F b n R y e S B U e X B l P S J G a W x s Q 2 9 s d W 1 u V H l w Z X M i I F Z h b H V l P S J z Q m d Z Q U J n Q T 0 i I C 8 + P E V u d H J 5 I F R 5 c G U 9 I k Z p b G x D b 2 x 1 b W 5 O Y W 1 l c y I g V m F s d W U 9 I n N b J n F 1 b 3 Q 7 Q 2 9 s d W 1 u M S Z x d W 9 0 O y w m c X V v d D t D b 2 x 1 b W 4 y J n F 1 b 3 Q 7 L C Z x d W 9 0 O 0 N v b H V t b j M m c X V v d D s s J n F 1 b 3 Q 7 Q 2 9 s d W 1 u N C Z x d W 9 0 O y w m c X V v d D t D b 2 x 1 b W 4 1 J n F 1 b 3 Q 7 X S I g L z 4 8 R W 5 0 c n k g V H l w Z T 0 i R m l s b G V k Q 2 9 t c G x l d G V S Z X N 1 b H R U b 1 d v c m t z a G V l d C I g V m F s d W U 9 I m w x I i A v P j x F b n R y e S B U e X B l P S J G a W x s U 3 R h d H V z I i B W Y W x 1 Z T 0 i c 0 N v b X B s Z X R l I i A v P j x F b n R y e S B U e X B l P S J G a W x s V G F y Z 2 V 0 T m F t Z U N 1 c 3 R v b W l 6 Z W Q i I F Z h b H V l P S J s M S I g L z 4 8 R W 5 0 c n k g V H l w Z T 0 i R m l s b F R v R G F 0 Y U 1 v Z G V s R W 5 h Y m x l Z C I g V m F s d W U 9 I m w x I i A v P j x F b n R y e S B U e X B l P S J J c 1 B y a X Z h d G U i I F Z h b H V l P S J s M C I g L z 4 8 R W 5 0 c n k g V H l w Z T 0 i U X V l c n l J R C I g V m F s d W U 9 I n N m O T d k M z M y N C 0 z Z T g 4 L T R h Z D Y t Y m M w Z S 1 j N 2 Z h M z g 3 Z m N l M W M i I C 8 + P E V u d H J 5 I F R 5 c G U 9 I l J l Y 2 9 2 Z X J 5 V G F y Z 2 V 0 Q 2 9 s d W 1 u I i B W Y W x 1 Z T 0 i b D E i I C 8 + P E V u d H J 5 I F R 5 c G U 9 I l J l Y 2 9 2 Z X J 5 V G F y Z 2 V 0 U m 9 3 I i B W Y W x 1 Z T 0 i b D E i I C 8 + P E V u d H J 5 I F R 5 c G U 9 I l J l Y 2 9 2 Z X J 5 V G F y Z 2 V 0 U 2 h l Z X Q i I F Z h b H V l P S J z U 2 h l Z X Q x I i A v P j x F b n R y e S B U e X B l P S J S Z W x h d G l v b n N o a X B J b m Z v Q 2 9 u d G F p b m V y I i B W Y W x 1 Z T 0 i c 3 s m c X V v d D t j b 2 x 1 b W 5 D b 3 V u d C Z x d W 9 0 O z o 1 L C Z x d W 9 0 O 2 t l e U N v b H V t b k 5 h b W V z J n F 1 b 3 Q 7 O l t d L C Z x d W 9 0 O 3 F 1 Z X J 5 U m V s Y X R p b 2 5 z a G l w c y Z x d W 9 0 O z p b X S w m c X V v d D t j b 2 x 1 b W 5 J Z G V u d G l 0 a W V z J n F 1 b 3 Q 7 O l s m c X V v d D t T Z W N 0 a W 9 u M S 8 x O S 0 y M C B C Y W x h b m N l I F N o Z W V 0 L 0 F w c G V u Z G V k I F F 1 Z X J 5 L n t D b 2 x 1 b W 4 x L D B 9 J n F 1 b 3 Q 7 L C Z x d W 9 0 O 1 N l Y 3 R p b 2 4 x L z E 5 L T I w I E J h b G F u Y 2 U g U 2 h l Z X Q v Q X B w Z W 5 k Z W Q g U X V l c n k u e 0 N v b H V t b j I s M X 0 m c X V v d D s s J n F 1 b 3 Q 7 U 2 V j d G l v b j E v M T k t M j A g Q m F s Y W 5 j Z S B T a G V l d C 9 B c H B l b m R l Z C B R d W V y e S 5 7 Q 2 9 s d W 1 u M y w y f S Z x d W 9 0 O y w m c X V v d D t T Z W N 0 a W 9 u M S 8 x O S 0 y M C B C Y W x h b m N l I F N o Z W V 0 L 0 F w c G V u Z G V k I F F 1 Z X J 5 L n t D b 2 x 1 b W 4 0 L D N 9 J n F 1 b 3 Q 7 L C Z x d W 9 0 O 1 N l Y 3 R p b 2 4 x L z E 5 L T I w I E J h b G F u Y 2 U g U 2 h l Z X Q v Q X B w Z W 5 k Z W Q g U X V l c n k u e 0 N v b H V t b j U s N H 0 m c X V v d D t d L C Z x d W 9 0 O 0 N v b H V t b k N v d W 5 0 J n F 1 b 3 Q 7 O j U s J n F 1 b 3 Q 7 S 2 V 5 Q 2 9 s d W 1 u T m F t Z X M m c X V v d D s 6 W 1 0 s J n F 1 b 3 Q 7 Q 2 9 s d W 1 u S W R l b n R p d G l l c y Z x d W 9 0 O z p b J n F 1 b 3 Q 7 U 2 V j d G l v b j E v M T k t M j A g Q m F s Y W 5 j Z S B T a G V l d C 9 B c H B l b m R l Z C B R d W V y e S 5 7 Q 2 9 s d W 1 u M S w w f S Z x d W 9 0 O y w m c X V v d D t T Z W N 0 a W 9 u M S 8 x O S 0 y M C B C Y W x h b m N l I F N o Z W V 0 L 0 F w c G V u Z G V k I F F 1 Z X J 5 L n t D b 2 x 1 b W 4 y L D F 9 J n F 1 b 3 Q 7 L C Z x d W 9 0 O 1 N l Y 3 R p b 2 4 x L z E 5 L T I w I E J h b G F u Y 2 U g U 2 h l Z X Q v Q X B w Z W 5 k Z W Q g U X V l c n k u e 0 N v b H V t b j M s M n 0 m c X V v d D s s J n F 1 b 3 Q 7 U 2 V j d G l v b j E v M T k t M j A g Q m F s Y W 5 j Z S B T a G V l d C 9 B c H B l b m R l Z C B R d W V y e S 5 7 Q 2 9 s d W 1 u N C w z f S Z x d W 9 0 O y w m c X V v d D t T Z W N 0 a W 9 u M S 8 x O S 0 y M C B C Y W x h b m N l I F N o Z W V 0 L 0 F w c G V u Z G V k I F F 1 Z X J 5 L n t D b 2 x 1 b W 4 1 L D R 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z E 5 L T I w J T I w S W 5 j b 2 1 l J T I w U 3 R h d G V t Z W 5 0 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T G F z d F V w Z G F 0 Z W Q i I F Z h b H V l P S J k M j A y M y 0 x M i 0 x O F Q y M j o x M T o 0 N C 4 2 M j A 1 M j E x W i I g L z 4 8 R W 5 0 c n k g V H l w Z T 0 i R m l s b G V k Q 2 9 t c G x l d G V S Z X N 1 b H R U b 1 d v c m t z a G V l d C I g V m F s d W U 9 I m w x I i A v P j x F b n R y e S B U e X B l P S J G a W x s U 3 R h d H V z I i B W Y W x 1 Z T 0 i c 0 N v b X B s Z X R l I i A v P j x F b n R y e S B U e X B l P S J G a W x s V G F y Z 2 V 0 T m F t Z U N 1 c 3 R v b W l 6 Z W Q i I F Z h b H V l P S J s M S I g L z 4 8 R W 5 0 c n k g V H l w Z T 0 i R m l s b F R v R G F 0 Y U 1 v Z G V s R W 5 h Y m x l Z C I g V m F s d W U 9 I m w w I i A v P j x F b n R y e S B U e X B l P S J J c 1 B y a X Z h d G U i I F Z h b H V l P S J s M C I g L z 4 8 R W 5 0 c n k g V H l w Z T 0 i U X V l c n l J R C I g V m F s d W U 9 I n M 1 M D N i Z T k z Y i 1 j Z T A 4 L T Q 2 Y T k t O T c 3 M i 0 2 M m I 5 Y z E y Z D I 4 N D E i I C 8 + P E V u d H J 5 I F R 5 c G U 9 I l J l b G F 0 a W 9 u c 2 h p c E l u Z m 9 D b 2 5 0 Y W l u Z X I i I F Z h b H V l P S J z e y Z x d W 9 0 O 2 N v b H V t b k N v d W 5 0 J n F 1 b 3 Q 7 O j U s J n F 1 b 3 Q 7 a 2 V 5 Q 2 9 s d W 1 u T m F t Z X M m c X V v d D s 6 W 1 0 s J n F 1 b 3 Q 7 c X V l c n l S Z W x h d G l v b n N o a X B z J n F 1 b 3 Q 7 O l t d L C Z x d W 9 0 O 2 N v b H V t b k l k Z W 5 0 a X R p Z X M m c X V v d D s 6 W y Z x d W 9 0 O 1 N l Y 3 R p b 2 4 x L 1 R h Y m x l M D A z I C h Q Y W d l I D U p L 0 N o Y W 5 n Z W Q g V H l w Z S 5 7 Q 2 9 s d W 1 u M S w w f S Z x d W 9 0 O y w m c X V v d D t T Z W N 0 a W 9 u M S 9 U Y W J s Z T A w M y A o U G F n Z S A 1 K S 9 D a G F u Z 2 V k I F R 5 c G U u e 0 N v b H V t b j I s M X 0 m c X V v d D s s J n F 1 b 3 Q 7 U 2 V j d G l v b j E v V G F i b G U w M D M g K F B h Z 2 U g N S k v Q 2 h h b m d l Z C B U e X B l L n t D b 2 x 1 b W 4 z L D J 9 J n F 1 b 3 Q 7 L C Z x d W 9 0 O 1 N l Y 3 R p b 2 4 x L 1 R h Y m x l M D A z I C h Q Y W d l I D U p L 0 N o Y W 5 n Z W Q g V H l w Z S 5 7 Q 2 9 s d W 1 u N C w z f S Z x d W 9 0 O y w m c X V v d D t T Z W N 0 a W 9 u M S 9 U Y W J s Z T A w M y A o U G F n Z S A 1 K S 9 D a G F u Z 2 V k I F R 5 c G U u e 0 N v b H V t b j U s N H 0 m c X V v d D t d L C Z x d W 9 0 O 0 N v b H V t b k N v d W 5 0 J n F 1 b 3 Q 7 O j U s J n F 1 b 3 Q 7 S 2 V 5 Q 2 9 s d W 1 u T m F t Z X M m c X V v d D s 6 W 1 0 s J n F 1 b 3 Q 7 Q 2 9 s d W 1 u S W R l b n R p d G l l c y Z x d W 9 0 O z p b J n F 1 b 3 Q 7 U 2 V j d G l v b j E v V G F i b G U w M D M g K F B h Z 2 U g N S k v Q 2 h h b m d l Z C B U e X B l L n t D b 2 x 1 b W 4 x L D B 9 J n F 1 b 3 Q 7 L C Z x d W 9 0 O 1 N l Y 3 R p b 2 4 x L 1 R h Y m x l M D A z I C h Q Y W d l I D U p L 0 N o Y W 5 n Z W Q g V H l w Z S 5 7 Q 2 9 s d W 1 u M i w x f S Z x d W 9 0 O y w m c X V v d D t T Z W N 0 a W 9 u M S 9 U Y W J s Z T A w M y A o U G F n Z S A 1 K S 9 D a G F u Z 2 V k I F R 5 c G U u e 0 N v b H V t b j M s M n 0 m c X V v d D s s J n F 1 b 3 Q 7 U 2 V j d G l v b j E v V G F i b G U w M D M g K F B h Z 2 U g N S k v Q 2 h h b m d l Z C B U e X B l L n t D b 2 x 1 b W 4 0 L D N 9 J n F 1 b 3 Q 7 L C Z x d W 9 0 O 1 N l Y 3 R p b 2 4 x L 1 R h Y m x l M D A z I C h Q Y W d l I D U p L 0 N o Y W 5 n Z W Q g V H l w Z S 5 7 Q 2 9 s d W 1 u N S w 0 f S Z x d W 9 0 O 1 0 s J n F 1 b 3 Q 7 U m V s Y X R p b 2 5 z a G l w S W 5 m b y Z x d W 9 0 O z p b X X 0 i I C 8 + P E V u d H J 5 I F R 5 c G U 9 I k 5 h b W V V c G R h d G V k Q W Z 0 Z X J G a W x s I i B W Y W x 1 Z T 0 i b D E i I C 8 + P E V u d H J 5 I F R 5 c G U 9 I k J 1 Z m Z l c k 5 l e H R S Z W Z y Z X N o I i B W Y W x 1 Z T 0 i b D E i I C 8 + P E V u d H J 5 I F R 5 c G U 9 I k Z p b G x P Y m p l Y 3 R U e X B l I i B W Y W x 1 Z T 0 i c 0 N v b m 5 l Y 3 R p b 2 5 P b m x 5 I i A v P j x F b n R y e S B U e X B l P S J S Z X N 1 b H R U e X B l I i B W Y W x 1 Z T 0 i c 0 V 4 Y 2 V w d G l v b i I g L z 4 8 L 1 N 0 Y W J s Z U V u d H J p Z X M + P C 9 J d G V t P j x J d G V t P j x J d G V t T G 9 j Y X R p b 2 4 + P E l 0 Z W 1 U e X B l P k Z v c m 1 1 b G E 8 L 0 l 0 Z W 1 U e X B l P j x J d G V t U G F 0 a D 5 T Z W N 0 a W 9 u M S 8 x O S 0 y M C U y M E l u Y 2 9 t Z S U y M F N 0 Y X R l b W V u d C U y M C g y K T w v S X R l b V B h d G g + P C 9 J d G V t T G 9 j Y X R p b 2 4 + P F N 0 Y W J s Z U V u d H J p Z X M + P E V u d H J 5 I F R 5 c G U 9 I k F k Z G V k V G 9 E Y X R h T W 9 k Z W w i I F Z h b H V l P S J s M S I g L z 4 8 R W 5 0 c n k g V H l w Z T 0 i T m F 2 a W d h d G l v b l N 0 Z X B O Y W 1 l I i B W Y W x 1 Z T 0 i c 0 5 h d m l n Y X R p b 2 4 i I C 8 + P E V u d H J 5 I F R 5 c G U 9 I k Z p b G x D b 3 V u d C I g V m F s d W U 9 I m w z M i I g L z 4 8 R W 5 0 c n k g V H l w Z T 0 i R m l s b E V u Y W J s Z W Q i I F Z h b H V l P S J s M C I g L z 4 8 R W 5 0 c n k g V H l w Z T 0 i R m l s b E V y c m 9 y Q 2 9 k Z S I g V m F s d W U 9 I n N V b m t u b 3 d u I i A v P j x F b n R y e S B U e X B l P S J G a W x s R X J y b 3 J D b 3 V u d C I g V m F s d W U 9 I m w w I i A v P j x F b n R y e S B U e X B l P S J G a W x s T G F z d F V w Z G F 0 Z W Q i I F Z h b H V l P S J k M j A y M y 0 x M i 0 x O F Q y M D o 1 N D o y N S 4 4 N j U 4 M D Q 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l Z E N v b X B s Z X R l U m V z d W x 0 V G 9 X b 3 J r c 2 h l Z X Q i I F Z h b H V l P S J s M S I g L z 4 8 R W 5 0 c n k g V H l w Z T 0 i R m l s b F N 0 Y X R 1 c y I g V m F s d W U 9 I n N D b 2 1 w b G V 0 Z S I g L z 4 8 R W 5 0 c n k g V H l w Z T 0 i R m l s b F R h c m d l d E 5 h b W V D d X N 0 b 2 1 p e m V k I i B W Y W x 1 Z T 0 i b D E i I C 8 + P E V u d H J 5 I F R 5 c G U 9 I k Z p b G x U b 0 R h d G F N b 2 R l b E V u Y W J s Z W Q i I F Z h b H V l P S J s M S I g L z 4 8 R W 5 0 c n k g V H l w Z T 0 i S X N Q c m l 2 Y X R l I i B W Y W x 1 Z T 0 i b D A i I C 8 + P E V u d H J 5 I F R 5 c G U 9 I l F 1 Z X J 5 S U Q i I F Z h b H V l P S J z M T U 1 M z A 3 Z D c t M D I z N S 0 0 Z m E 3 L W I w Z T I t Z D M 5 M G Q x O D Z l O D J i I i A v P j x F b n R y e S B U e X B l P S J S Z W x h d G l v b n N o a X B J b m Z v Q 2 9 u d G F p b m V y I i B W Y W x 1 Z T 0 i c 3 s m c X V v d D t j b 2 x 1 b W 5 D b 3 V u d C Z x d W 9 0 O z o 1 L C Z x d W 9 0 O 2 t l e U N v b H V t b k 5 h b W V z J n F 1 b 3 Q 7 O l t d L C Z x d W 9 0 O 3 F 1 Z X J 5 U m V s Y X R p b 2 5 z a G l w c y Z x d W 9 0 O z p b X S w m c X V v d D t j b 2 x 1 b W 5 J Z G V u d G l 0 a W V z J n F 1 b 3 Q 7 O l s m c X V v d D t T Z W N 0 a W 9 u M S 9 U Y W J s Z T A w M y A o U G F n Z S A 1 K S 9 D a G F u Z 2 V k I F R 5 c G U u e 0 N v b H V t b j E s M H 0 m c X V v d D s s J n F 1 b 3 Q 7 U 2 V j d G l v b j E v V G F i b G U w M D M g K F B h Z 2 U g N S k v Q 2 h h b m d l Z C B U e X B l L n t D b 2 x 1 b W 4 y L D F 9 J n F 1 b 3 Q 7 L C Z x d W 9 0 O 1 N l Y 3 R p b 2 4 x L 1 R h Y m x l M D A z I C h Q Y W d l I D U p L 0 N o Y W 5 n Z W Q g V H l w Z S 5 7 Q 2 9 s d W 1 u M y w y f S Z x d W 9 0 O y w m c X V v d D t T Z W N 0 a W 9 u M S 9 U Y W J s Z T A w M y A o U G F n Z S A 1 K S 9 D a G F u Z 2 V k I F R 5 c G U u e 0 N v b H V t b j Q s M 3 0 m c X V v d D s s J n F 1 b 3 Q 7 U 2 V j d G l v b j E v V G F i b G U w M D M g K F B h Z 2 U g N S k v Q 2 h h b m d l Z C B U e X B l L n t D b 2 x 1 b W 4 1 L D R 9 J n F 1 b 3 Q 7 X S w m c X V v d D t D b 2 x 1 b W 5 D b 3 V u d C Z x d W 9 0 O z o 1 L C Z x d W 9 0 O 0 t l e U N v b H V t b k 5 h b W V z J n F 1 b 3 Q 7 O l t d L C Z x d W 9 0 O 0 N v b H V t b k l k Z W 5 0 a X R p Z X M m c X V v d D s 6 W y Z x d W 9 0 O 1 N l Y 3 R p b 2 4 x L 1 R h Y m x l M D A z I C h Q Y W d l I D U p L 0 N o Y W 5 n Z W Q g V H l w Z S 5 7 Q 2 9 s d W 1 u M S w w f S Z x d W 9 0 O y w m c X V v d D t T Z W N 0 a W 9 u M S 9 U Y W J s Z T A w M y A o U G F n Z S A 1 K S 9 D a G F u Z 2 V k I F R 5 c G U u e 0 N v b H V t b j I s M X 0 m c X V v d D s s J n F 1 b 3 Q 7 U 2 V j d G l v b j E v V G F i b G U w M D M g K F B h Z 2 U g N S k v Q 2 h h b m d l Z C B U e X B l L n t D b 2 x 1 b W 4 z L D J 9 J n F 1 b 3 Q 7 L C Z x d W 9 0 O 1 N l Y 3 R p b 2 4 x L 1 R h Y m x l M D A z I C h Q Y W d l I D U p L 0 N o Y W 5 n Z W Q g V H l w Z S 5 7 Q 2 9 s d W 1 u N C w z f S Z x d W 9 0 O y w m c X V v d D t T Z W N 0 a W 9 u M S 9 U Y W J s Z T A w M y A o U G F n Z S A 1 K S 9 D a G F u Z 2 V k I F R 5 c G U u e 0 N v b H V t b j U s N H 0 m c X V v d D t d L C Z x d W 9 0 O 1 J l b G F 0 a W 9 u c 2 h p c E l u Z m 8 m c X V v d D s 6 W 1 1 9 I i A v P j x F b n R y e S B U e X B l P S J O Y W 1 l V X B k Y X R l Z E F m d G V y R m l s b C I g V m F s d W U 9 I m w x 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M T k t M j A l M j B J b m N v b W U l M j B T d G F 0 Z W 1 l b n Q l M j A o M y k 8 L 0 l 0 Z W 1 Q Y X R o P j w v S X R l b U x v Y 2 F 0 a W 9 u P j x T d G F i b G V F b n R y a W V z P j x F b n R y e S B U e X B l P S J B Z G R l Z F R v R G F 0 Y U 1 v Z G V s I i B W Y W x 1 Z T 0 i b D E i I C 8 + P E V u d H J 5 I F R 5 c G U 9 I k 5 h d m l n Y X R p b 2 5 T d G V w T m F t Z S I g V m F s d W U 9 I n N O Y X Z p Z 2 F 0 a W 9 u I i A v P j x F b n R y e S B U e X B l P S J G a W x s R W 5 h Y m x l Z C I g V m F s d W U 9 I m w w I i A v P j x F b n R y e S B U e X B l P S J G a W x s R X J y b 3 J D b 2 R l I i B W Y W x 1 Z T 0 i c 1 V u a 2 5 v d 2 4 i I C 8 + P E V u d H J 5 I F R 5 c G U 9 I k Z p b G x F c n J v c k N v d W 5 0 I i B W Y W x 1 Z T 0 i b D A i I C 8 + P E V u d H J 5 I F R 5 c G U 9 I k Z p b G x M Y X N 0 V X B k Y X R l Z C I g V m F s d W U 9 I m Q y M D I z L T E y L T E 4 V D I w O j U 0 O j I 1 L j g 2 N T g w N D Z a I i A v P j x F b n R y e S B U e X B l P S J G a W x s Q 2 9 s d W 1 u V H l w Z X M i I F Z h b H V l P S J z Q m d Z R 0 J n W T 0 i I C 8 + P E V u d H J 5 I F R 5 c G U 9 I k Z p b G x D b 2 x 1 b W 5 O Y W 1 l c y I g V m F s d W U 9 I n N b J n F 1 b 3 Q 7 Q 2 9 s d W 1 u M S Z x d W 9 0 O y w m c X V v d D t D b 2 x 1 b W 4 y J n F 1 b 3 Q 7 L C Z x d W 9 0 O 0 N v b H V t b j M m c X V v d D s s J n F 1 b 3 Q 7 Q 2 9 s d W 1 u N C Z x d W 9 0 O y w m c X V v d D t D b 2 x 1 b W 4 1 J n F 1 b 3 Q 7 X S I g L z 4 8 R W 5 0 c n k g V H l w Z T 0 i R m l s b G V k Q 2 9 t c G x l d G V S Z X N 1 b H R U b 1 d v c m t z a G V l d C I g V m F s d W U 9 I m w x I i A v P j x F b n R y e S B U e X B l P S J G a W x s U 3 R h d H V z I i B W Y W x 1 Z T 0 i c 0 N v b X B s Z X R l I i A v P j x F b n R y e S B U e X B l P S J G a W x s V G F y Z 2 V 0 T m F t Z U N 1 c 3 R v b W l 6 Z W Q i I F Z h b H V l P S J s M S I g L z 4 8 R W 5 0 c n k g V H l w Z T 0 i R m l s b F R v R G F 0 Y U 1 v Z G V s R W 5 h Y m x l Z C I g V m F s d W U 9 I m w x I i A v P j x F b n R y e S B U e X B l P S J J c 1 B y a X Z h d G U i I F Z h b H V l P S J s M C I g L z 4 8 R W 5 0 c n k g V H l w Z T 0 i U X V l c n l J R C I g V m F s d W U 9 I n M 5 M 2 V l N m Q x N i 0 3 N m M 5 L T Q w Y T A t Y j Y 2 M y 0 0 M m I 0 N W E 5 N m N i Z G Q i I C 8 + P E V u d H J 5 I F R 5 c G U 9 I l J l b G F 0 a W 9 u c 2 h p c E l u Z m 9 D b 2 5 0 Y W l u Z X I i I F Z h b H V l P S J z e y Z x d W 9 0 O 2 N v b H V t b k N v d W 5 0 J n F 1 b 3 Q 7 O j U s J n F 1 b 3 Q 7 a 2 V 5 Q 2 9 s d W 1 u T m F t Z X M m c X V v d D s 6 W 1 0 s J n F 1 b 3 Q 7 c X V l c n l S Z W x h d G l v b n N o a X B z J n F 1 b 3 Q 7 O l t d L C Z x d W 9 0 O 2 N v b H V t b k l k Z W 5 0 a X R p Z X M m c X V v d D s 6 W y Z x d W 9 0 O 1 N l Y 3 R p b 2 4 x L 1 R h Y m x l M D A z I C h Q Y W d l I D U p L 0 N o Y W 5 n Z W Q g V H l w Z S 5 7 Q 2 9 s d W 1 u M S w w f S Z x d W 9 0 O y w m c X V v d D t T Z W N 0 a W 9 u M S 9 U Y W J s Z T A w M y A o U G F n Z S A 1 K S 9 D a G F u Z 2 V k I F R 5 c G U u e 0 N v b H V t b j I s M X 0 m c X V v d D s s J n F 1 b 3 Q 7 U 2 V j d G l v b j E v V G F i b G U w M D M g K F B h Z 2 U g N S k v Q 2 h h b m d l Z C B U e X B l L n t D b 2 x 1 b W 4 z L D J 9 J n F 1 b 3 Q 7 L C Z x d W 9 0 O 1 N l Y 3 R p b 2 4 x L 1 R h Y m x l M D A z I C h Q Y W d l I D U p L 0 N o Y W 5 n Z W Q g V H l w Z S 5 7 Q 2 9 s d W 1 u N C w z f S Z x d W 9 0 O y w m c X V v d D t T Z W N 0 a W 9 u M S 9 U Y W J s Z T A w M y A o U G F n Z S A 1 K S 9 D a G F u Z 2 V k I F R 5 c G U u e 0 N v b H V t b j U s N H 0 m c X V v d D t d L C Z x d W 9 0 O 0 N v b H V t b k N v d W 5 0 J n F 1 b 3 Q 7 O j U s J n F 1 b 3 Q 7 S 2 V 5 Q 2 9 s d W 1 u T m F t Z X M m c X V v d D s 6 W 1 0 s J n F 1 b 3 Q 7 Q 2 9 s d W 1 u S W R l b n R p d G l l c y Z x d W 9 0 O z p b J n F 1 b 3 Q 7 U 2 V j d G l v b j E v V G F i b G U w M D M g K F B h Z 2 U g N S k v Q 2 h h b m d l Z C B U e X B l L n t D b 2 x 1 b W 4 x L D B 9 J n F 1 b 3 Q 7 L C Z x d W 9 0 O 1 N l Y 3 R p b 2 4 x L 1 R h Y m x l M D A z I C h Q Y W d l I D U p L 0 N o Y W 5 n Z W Q g V H l w Z S 5 7 Q 2 9 s d W 1 u M i w x f S Z x d W 9 0 O y w m c X V v d D t T Z W N 0 a W 9 u M S 9 U Y W J s Z T A w M y A o U G F n Z S A 1 K S 9 D a G F u Z 2 V k I F R 5 c G U u e 0 N v b H V t b j M s M n 0 m c X V v d D s s J n F 1 b 3 Q 7 U 2 V j d G l v b j E v V G F i b G U w M D M g K F B h Z 2 U g N S k v Q 2 h h b m d l Z C B U e X B l L n t D b 2 x 1 b W 4 0 L D N 9 J n F 1 b 3 Q 7 L C Z x d W 9 0 O 1 N l Y 3 R p b 2 4 x L 1 R h Y m x l M D A z I C h Q Y W d l I D U p L 0 N o Y W 5 n Z W Q g V H l w Z S 5 7 Q 2 9 s d W 1 u N S w 0 f S Z x d W 9 0 O 1 0 s J n F 1 b 3 Q 7 U m V s Y X R p b 2 5 z a G l w S W 5 m b y Z x d W 9 0 O z p b X X 0 i I C 8 + P E V u d H J 5 I F R 5 c G U 9 I k 5 h b W V V c G R h d G V k Q W Z 0 Z X J G a W x s I i B W Y W x 1 Z T 0 i b D E i I C 8 + P E V u d H J 5 I F R 5 c G U 9 I k J 1 Z m Z l c k 5 l e H R S Z W Z y Z X N o I i B W Y W x 1 Z T 0 i b D E i I C 8 + P E V u d H J 5 I F R 5 c G U 9 I k Z p b G x P Y m p l Y 3 R U e X B l I i B W Y W x 1 Z T 0 i c 0 N v b m 5 l Y 3 R p b 2 5 P b m x 5 I i A v P j x F b n R y e S B U e X B l P S J S Z X N 1 b H R U e X B l I i B W Y W x 1 Z T 0 i c 0 V 4 Y 2 V w d G l v b i I g L z 4 8 L 1 N 0 Y W J s Z U V u d H J p Z X M + P C 9 J d G V t P j x J d G V t P j x J d G V t T G 9 j Y X R p b 2 4 + P E l 0 Z W 1 U e X B l P k Z v c m 1 1 b G E 8 L 0 l 0 Z W 1 U e X B l P j x J d G V t U G F 0 a D 5 T Z W N 0 a W 9 u M S 9 U Y W J s Z T A w N C U y M C h Q Y W d l J T I w N i k l M j A o M i k 8 L 0 l 0 Z W 1 Q Y X R o P j w v S X R l b U x v Y 2 F 0 a W 9 u P j x T d G F i b G V F b n R y a W V z P j x F b n R y e S B U e X B l P S J B Z G R l Z F R v R G F 0 Y U 1 v Z G V s I i B W Y W x 1 Z T 0 i b D E i I C 8 + P E V u d H J 5 I F R 5 c G U 9 I k 5 h d m l n Y X R p b 2 5 T d G V w T m F t Z S I g V m F s d W U 9 I n N O Y X Z p Z 2 F 0 a W 9 u I i A v P j x F b n R y e S B U e X B l P S J G a W x s Q 2 9 1 b n Q i I F Z h b H V l P S J s M j U i I C 8 + P E V u d H J 5 I F R 5 c G U 9 I k Z p b G x F b m F i b G V k I i B W Y W x 1 Z T 0 i b D A i I C 8 + P E V u d H J 5 I F R 5 c G U 9 I k Z p b G x F c n J v c k N v Z G U i I F Z h b H V l P S J z V W 5 r b m 9 3 b i I g L z 4 8 R W 5 0 c n k g V H l w Z T 0 i R m l s b E V y c m 9 y Q 2 9 1 b n Q i I F Z h b H V l P S J s M C I g L z 4 8 R W 5 0 c n k g V H l w Z T 0 i R m l s b E x h c 3 R V c G R h d G V k I i B W Y W x 1 Z T 0 i Z D I w M j M t M T I t M T h U M j I 6 M j Q 6 M z M u O T E 0 O D M 4 O F o i I C 8 + P E V u d H J 5 I F R 5 c G U 9 I k Z p b G x D b 2 x 1 b W 5 U e X B l c y I g V m F s d W U 9 I n N C Z 0 F B Q U F Z P S I g L z 4 8 R W 5 0 c n k g V H l w Z T 0 i R m l s b E N v b H V t b k 5 h b W V z I i B W Y W x 1 Z T 0 i c 1 s m c X V v d D t D b 2 x 1 b W 4 x J n F 1 b 3 Q 7 L C Z x d W 9 0 O 0 N v b H V t b j I m c X V v d D s s J n F 1 b 3 Q 7 Q 2 9 s d W 1 u M y Z x d W 9 0 O y w m c X V v d D t D b 2 x 1 b W 4 0 J n F 1 b 3 Q 7 L C Z x d W 9 0 O 0 N v b H V t b j U m c X V v d D t d I i A v P j x F b n R y e S B U e X B l P S J G a W x s Z W R D b 2 1 w b G V 0 Z V J l c 3 V s d F R v V 2 9 y a 3 N o Z W V 0 I i B W Y W x 1 Z T 0 i b D E i I C 8 + P E V u d H J 5 I F R 5 c G U 9 I k Z p b G x T d G F 0 d X M i I F Z h b H V l P S J z Q 2 9 t c G x l d G U i I C 8 + P E V u d H J 5 I F R 5 c G U 9 I k Z p b G x U b 0 R h d G F N b 2 R l b E V u Y W J s Z W Q i I F Z h b H V l P S J s M S I g L z 4 8 R W 5 0 c n k g V H l w Z T 0 i S X N Q c m l 2 Y X R l I i B W Y W x 1 Z T 0 i b D A i I C 8 + P E V u d H J 5 I F R 5 c G U 9 I l F 1 Z X J 5 S U Q i I F Z h b H V l P S J z Z D k 2 N 2 Q 2 M j E t M T Q 0 Y i 0 0 Y T A y L W F h M m I t N 2 I 0 Y W U 0 N z V m M m M w I i A v P j x F b n R y e S B U e X B l P S J S Z W N v d m V y e V R h c m d l d E N v b H V t b i I g V m F s d W U 9 I m w x I i A v P j x F b n R y e S B U e X B l P S J S Z W N v d m V y e V R h c m d l d F J v d y I g V m F s d W U 9 I m w x I i A v P j x F b n R y e S B U e X B l P S J S Z W N v d m V y e V R h c m d l d F N o Z W V 0 I i B W Y W x 1 Z T 0 i c 0 l u Y 2 9 t Z S B T d G F 0 Z W 1 l b n Q g M T k t M j A i I C 8 + P E V u d H J 5 I F R 5 c G U 9 I l J l b G F 0 a W 9 u c 2 h p c E l u Z m 9 D b 2 5 0 Y W l u Z X I i I F Z h b H V l P S J z e y Z x d W 9 0 O 2 N v b H V t b k N v d W 5 0 J n F 1 b 3 Q 7 O j U s J n F 1 b 3 Q 7 a 2 V 5 Q 2 9 s d W 1 u T m F t Z X M m c X V v d D s 6 W 1 0 s J n F 1 b 3 Q 7 c X V l c n l S Z W x h d G l v b n N o a X B z J n F 1 b 3 Q 7 O l t d L C Z x d W 9 0 O 2 N v b H V t b k l k Z W 5 0 a X R p Z X M m c X V v d D s 6 W y Z x d W 9 0 O 1 N l Y 3 R p b 2 4 x L 1 R h Y m x l M D A 0 I C h Q Y W d l I D Y p I C g y K S 9 B c H B l b m R l Z C B R d W V y e S 5 7 Q 2 9 s d W 1 u M S w w f S Z x d W 9 0 O y w m c X V v d D t T Z W N 0 a W 9 u M S 9 U Y W J s Z T A w N C A o U G F n Z S A 2 K S A o M i k v Q X B w Z W 5 k Z W Q g U X V l c n k u e 0 N v b H V t b j I s M X 0 m c X V v d D s s J n F 1 b 3 Q 7 U 2 V j d G l v b j E v V G F i b G U w M D Q g K F B h Z 2 U g N i k g K D I p L 0 F w c G V u Z G V k I F F 1 Z X J 5 L n t D b 2 x 1 b W 4 z L D J 9 J n F 1 b 3 Q 7 L C Z x d W 9 0 O 1 N l Y 3 R p b 2 4 x L 1 R h Y m x l M D A 0 I C h Q Y W d l I D Y p I C g y K S 9 B c H B l b m R l Z C B R d W V y e S 5 7 Q 2 9 s d W 1 u N C w z f S Z x d W 9 0 O y w m c X V v d D t T Z W N 0 a W 9 u M S 9 U Y W J s Z T A w N C A o U G F n Z S A 2 K S A o M i k v Q X B w Z W 5 k Z W Q g U X V l c n k u e 0 N v b H V t b j U s N H 0 m c X V v d D t d L C Z x d W 9 0 O 0 N v b H V t b k N v d W 5 0 J n F 1 b 3 Q 7 O j U s J n F 1 b 3 Q 7 S 2 V 5 Q 2 9 s d W 1 u T m F t Z X M m c X V v d D s 6 W 1 0 s J n F 1 b 3 Q 7 Q 2 9 s d W 1 u S W R l b n R p d G l l c y Z x d W 9 0 O z p b J n F 1 b 3 Q 7 U 2 V j d G l v b j E v V G F i b G U w M D Q g K F B h Z 2 U g N i k g K D I p L 0 F w c G V u Z G V k I F F 1 Z X J 5 L n t D b 2 x 1 b W 4 x L D B 9 J n F 1 b 3 Q 7 L C Z x d W 9 0 O 1 N l Y 3 R p b 2 4 x L 1 R h Y m x l M D A 0 I C h Q Y W d l I D Y p I C g y K S 9 B c H B l b m R l Z C B R d W V y e S 5 7 Q 2 9 s d W 1 u M i w x f S Z x d W 9 0 O y w m c X V v d D t T Z W N 0 a W 9 u M S 9 U Y W J s Z T A w N C A o U G F n Z S A 2 K S A o M i k v Q X B w Z W 5 k Z W Q g U X V l c n k u e 0 N v b H V t b j M s M n 0 m c X V v d D s s J n F 1 b 3 Q 7 U 2 V j d G l v b j E v V G F i b G U w M D Q g K F B h Z 2 U g N i k g K D I p L 0 F w c G V u Z G V k I F F 1 Z X J 5 L n t D b 2 x 1 b W 4 0 L D N 9 J n F 1 b 3 Q 7 L C Z x d W 9 0 O 1 N l Y 3 R p b 2 4 x L 1 R h Y m x l M D A 0 I C h Q Y W d l I D Y p I C g y K S 9 B c H B l b m R l Z C B R d W V y e S 5 7 Q 2 9 s d W 1 u N S w 0 f S Z x d W 9 0 O 1 0 s J n F 1 b 3 Q 7 U m V s Y X R p b 2 5 z a G l w S W 5 m b y Z x d W 9 0 O z p b X X 0 i I C 8 + P E V u d H J 5 I F R 5 c G U 9 I k 5 h b W V V c G R h d G V k Q W Z 0 Z X J G a W x s I i B W Y W x 1 Z T 0 i b D A i I C 8 + P E V u d H J 5 I F R 5 c G U 9 I k J 1 Z m Z l c k 5 l e H R S Z W Z y Z X N o I i B W Y W x 1 Z T 0 i b D E i I C 8 + P E V u d H J 5 I F R 5 c G U 9 I k Z p b G x P Y m p l Y 3 R U e X B l I i B W Y W x 1 Z T 0 i c 0 N v b m 5 l Y 3 R p b 2 5 P b m x 5 I i A v P j x F b n R y e S B U e X B l P S J S Z X N 1 b H R U e X B l I i B W Y W x 1 Z T 0 i c 0 V 4 Y 2 V w d G l v b i I g L z 4 8 L 1 N 0 Y W J s Z U V u d H J p Z X M + P C 9 J d G V t P j x J d G V t P j x J d G V t T G 9 j Y X R p b 2 4 + P E l 0 Z W 1 U e X B l P k Z v c m 1 1 b G E 8 L 0 l 0 Z W 1 U e X B l P j x J d G V t U G F 0 a D 5 T Z W N 0 a W 9 u M S 9 U Y W J s Z T A w N i U y M C h Q Y W d l J T I w N i k l M j A o N C k 8 L 0 l 0 Z W 1 Q Y X R o P j w v S X R l b U x v Y 2 F 0 a W 9 u P j x T d G F i b G V F b n R y a W V z P j x F b n R y e S B U e X B l P S J B Z G R l Z F R v R G F 0 Y U 1 v Z G V s I i B W Y W x 1 Z T 0 i b D A i I C 8 + P E V u d H J 5 I F R 5 c G U 9 I k 5 h b W V V c G R h d G V k Q W Z 0 Z X J G a W x s I i B W Y W x 1 Z T 0 i b D A i I C 8 + P E V u d H J 5 I F R 5 c G U 9 I k Z p b G x F b m F i b G V k I i B W Y W x 1 Z T 0 i b D A i I C 8 + P E V u d H J 5 I F R 5 c G U 9 I k Z p b G x F c n J v c k N v Z G U i I F Z h b H V l P S J z V W 5 r b m 9 3 b i I g L z 4 8 R W 5 0 c n k g V H l w Z T 0 i R m l s b E x h c 3 R V c G R h d G V k I i B W Y W x 1 Z T 0 i Z D I w M j M t M T I t M T h U M j I 6 M j g 6 N T I u O D Q x N z U 2 M F 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J R C I g V m F s d W U 9 I n N k N T B m Y T d m N i 1 k N z I 3 L T Q 5 O T U t Y W Y z M C 1 m Y T B i Y T M z N T M 1 M T c i I C 8 + P E V u d H J 5 I F R 5 c G U 9 I l J l b G F 0 a W 9 u c 2 h p c E l u Z m 9 D b 2 5 0 Y W l u Z X I i I F Z h b H V l P S J z e y Z x d W 9 0 O 2 N v b H V t b k N v d W 5 0 J n F 1 b 3 Q 7 O j M s J n F 1 b 3 Q 7 a 2 V 5 Q 2 9 s d W 1 u T m F t Z X M m c X V v d D s 6 W 1 0 s J n F 1 b 3 Q 7 c X V l c n l S Z W x h d G l v b n N o a X B z J n F 1 b 3 Q 7 O l t d L C Z x d W 9 0 O 2 N v b H V t b k l k Z W 5 0 a X R p Z X M m c X V v d D s 6 W y Z x d W 9 0 O 1 N l Y 3 R p b 2 4 x L 1 R h Y m x l M D A 2 I C h Q Y W d l I D Y p I C g z K S 9 D a G F u Z 2 V k I F R 5 c G U u e 0 N v b H V t b j E s M H 0 m c X V v d D s s J n F 1 b 3 Q 7 U 2 V j d G l v b j E v V G F i b G U w M D Y g K F B h Z 2 U g N i k g K D M p L 0 N o Y W 5 n Z W Q g V H l w Z S 5 7 Q 2 9 s d W 1 u M i w x f S Z x d W 9 0 O y w m c X V v d D t T Z W N 0 a W 9 u M S 9 U Y W J s Z T A w N i A o U G F n Z S A 2 K S A o M y k v Q 2 h h b m d l Z C B U e X B l L n t D b 2 x 1 b W 4 z L D J 9 J n F 1 b 3 Q 7 X S w m c X V v d D t D b 2 x 1 b W 5 D b 3 V u d C Z x d W 9 0 O z o z L C Z x d W 9 0 O 0 t l e U N v b H V t b k 5 h b W V z J n F 1 b 3 Q 7 O l t d L C Z x d W 9 0 O 0 N v b H V t b k l k Z W 5 0 a X R p Z X M m c X V v d D s 6 W y Z x d W 9 0 O 1 N l Y 3 R p b 2 4 x L 1 R h Y m x l M D A 2 I C h Q Y W d l I D Y p I C g z K S 9 D a G F u Z 2 V k I F R 5 c G U u e 0 N v b H V t b j E s M H 0 m c X V v d D s s J n F 1 b 3 Q 7 U 2 V j d G l v b j E v V G F i b G U w M D Y g K F B h Z 2 U g N i k g K D M p L 0 N o Y W 5 n Z W Q g V H l w Z S 5 7 Q 2 9 s d W 1 u M i w x f S Z x d W 9 0 O y w m c X V v d D t T Z W N 0 a W 9 u M S 9 U Y W J s Z T A w N i A o U G F n Z S A 2 K S A o M y k v Q 2 h h b m d l Z C B U e X B l L n t D b 2 x 1 b W 4 z L D J 9 J n F 1 b 3 Q 7 X S w m c X V v d D t S Z W x h d G l v b n N o a X B J b m Z v J n F 1 b 3 Q 7 O l t d f S I g L z 4 8 R W 5 0 c n k g V H l w Z T 0 i U m V z d W x 0 V H l w Z S I g V m F s d W U 9 I n N F e G N l c H R p b 2 4 i I C 8 + P E V u d H J 5 I F R 5 c G U 9 I k Z p b G x P Y m p l Y 3 R U e X B l I i B W Y W x 1 Z T 0 i c 0 N v b m 5 l Y 3 R p b 2 5 P b m x 5 I i A v P j x F b n R y e S B U e X B l P S J C d W Z m Z X J O Z X h 0 U m V m c m V z a C I g V m F s d W U 9 I m w x I i A v P j w v U 3 R h Y m x l R W 5 0 c m l l c z 4 8 L 0 l 0 Z W 0 + P E l 0 Z W 0 + P E l 0 Z W 1 M b 2 N h d G l v b j 4 8 S X R l b V R 5 c G U + R m 9 y b X V s Y T w v S X R l b V R 5 c G U + P E l 0 Z W 1 Q Y X R o P l N l Y 3 R p b 2 4 x L 1 R h Y m x l M D A 1 J T I w K F B h Z 2 U l M j A 2 K S U y M C g y K T w v S X R l b V B h d G g + P C 9 J d G V t T G 9 j Y X R p b 2 4 + P F N 0 Y W J s Z U V u d H J p Z X M + P E V u d H J 5 I F R 5 c G U 9 I k F k Z G V k V G 9 E Y X R h T W 9 k Z W w i I F Z h b H V l P S J s M C I g L z 4 8 R W 5 0 c n k g V H l w Z T 0 i T m F t Z V V w Z G F 0 Z W R B Z n R l c k Z p b G w i I F Z h b H V l P S J s M C I g L z 4 8 R W 5 0 c n k g V H l w Z T 0 i R m l s b E V u Y W J s Z W Q i I F Z h b H V l P S J s M C I g L z 4 8 R W 5 0 c n k g V H l w Z T 0 i R m l s b E V y c m 9 y Q 2 9 k Z S I g V m F s d W U 9 I n N V b m t u b 3 d u I i A v P j x F b n R y e S B U e X B l P S J G a W x s T G F z d F V w Z G F 0 Z W Q i I F Z h b H V l P S J k M j A y M y 0 x M i 0 x O F Q y M j o y O D o 1 M i 4 4 N D Y 3 N T c x 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l E I i B W Y W x 1 Z T 0 i c z Y x Y T Y w Z T c 5 L T M z M W U t N D g w Y S 0 4 M j B k L T Z k Z m I w Z T U 3 Z D k 2 Y S I g L z 4 8 R W 5 0 c n k g V H l w Z T 0 i U m V s Y X R p b 2 5 z a G l w S W 5 m b 0 N v b n R h a W 5 l c i I g V m F s d W U 9 I n N 7 J n F 1 b 3 Q 7 Y 2 9 s d W 1 u Q 2 9 1 b n Q m c X V v d D s 6 M y w m c X V v d D t r Z X l D b 2 x 1 b W 5 O Y W 1 l c y Z x d W 9 0 O z p b X S w m c X V v d D t x d W V y e V J l b G F 0 a W 9 u c 2 h p c H M m c X V v d D s 6 W 1 0 s J n F 1 b 3 Q 7 Y 2 9 s d W 1 u S W R l b n R p d G l l c y Z x d W 9 0 O z p b J n F 1 b 3 Q 7 U 2 V j d G l v b j E v V G F i b G U w M D U g K F B h Z 2 U g N i k g K D I p L 0 N o Y W 5 n Z W Q g V H l w Z S 5 7 Q 2 9 s d W 1 u M S w w f S Z x d W 9 0 O y w m c X V v d D t T Z W N 0 a W 9 u M S 9 U Y W J s Z T A w N S A o U G F n Z S A 2 K S A o M i k v Q 2 h h b m d l Z C B U e X B l L n t D b 2 x 1 b W 4 y L D F 9 J n F 1 b 3 Q 7 L C Z x d W 9 0 O 1 N l Y 3 R p b 2 4 x L 1 R h Y m x l M D A 1 I C h Q Y W d l I D Y p I C g y K S 9 D a G F u Z 2 V k I F R 5 c G U u e 0 N v b H V t b j M s M n 0 m c X V v d D t d L C Z x d W 9 0 O 0 N v b H V t b k N v d W 5 0 J n F 1 b 3 Q 7 O j M s J n F 1 b 3 Q 7 S 2 V 5 Q 2 9 s d W 1 u T m F t Z X M m c X V v d D s 6 W 1 0 s J n F 1 b 3 Q 7 Q 2 9 s d W 1 u S W R l b n R p d G l l c y Z x d W 9 0 O z p b J n F 1 b 3 Q 7 U 2 V j d G l v b j E v V G F i b G U w M D U g K F B h Z 2 U g N i k g K D I p L 0 N o Y W 5 n Z W Q g V H l w Z S 5 7 Q 2 9 s d W 1 u M S w w f S Z x d W 9 0 O y w m c X V v d D t T Z W N 0 a W 9 u M S 9 U Y W J s Z T A w N S A o U G F n Z S A 2 K S A o M i k v Q 2 h h b m d l Z C B U e X B l L n t D b 2 x 1 b W 4 y L D F 9 J n F 1 b 3 Q 7 L C Z x d W 9 0 O 1 N l Y 3 R p b 2 4 x L 1 R h Y m x l M D A 1 I C h Q Y W d l I D Y p I C g y K S 9 D a G F u Z 2 V k I F R 5 c G U u e 0 N v b H V t b j M s M n 0 m c X V v d D t d L C Z x d W 9 0 O 1 J l b G F 0 a W 9 u c 2 h p c E l u Z m 8 m c X V v d D s 6 W 1 1 9 I i A v P j x F b n R y e S B U e X B l P S J S Z X N 1 b H R U e X B l I i B W Y W x 1 Z T 0 i c 0 V 4 Y 2 V w d G l v b i I g L z 4 8 R W 5 0 c n k g V H l w Z T 0 i R m l s b E 9 i a m V j d F R 5 c G U i I F Z h b H V l P S J z Q 2 9 u b m V j d G l v b k 9 u b H k i I C 8 + P E V u d H J 5 I F R 5 c G U 9 I k J 1 Z m Z l c k 5 l e H R S Z W Z y Z X N o I i B W Y W x 1 Z T 0 i b D E i I C 8 + P C 9 T d G F i b G V F b n R y a W V z P j w v S X R l b T 4 8 S X R l b T 4 8 S X R l b U x v Y 2 F 0 a W 9 u P j x J d G V t V H l w Z T 5 G b 3 J t d W x h P C 9 J d G V t V H l w Z T 4 8 S X R l b V B h d G g + U 2 V j d G l v b j E v V G F i b G U w M D c l M j A o U G F n Z S U y M D Y p J T I w K D Q p P C 9 J d G V t U G F 0 a D 4 8 L 0 l 0 Z W 1 M b 2 N h d G l v b j 4 8 U 3 R h Y m x l R W 5 0 c m l l c z 4 8 R W 5 0 c n k g V H l w Z T 0 i Q W R k Z W R U b 0 R h d G F N b 2 R l b C I g V m F s d W U 9 I m w w I i A v P j x F b n R y e S B U e X B l P S J O Y W 1 l V X B k Y X R l Z E F m d G V y R m l s b C I g V m F s d W U 9 I m w w I i A v P j x F b n R y e S B U e X B l P S J G a W x s R W 5 h Y m x l Z C I g V m F s d W U 9 I m w w I i A v P j x F b n R y e S B U e X B l P S J G a W x s R X J y b 3 J D b 2 R l I i B W Y W x 1 Z T 0 i c 1 V u a 2 5 v d 2 4 i I C 8 + P E V u d H J 5 I F R 5 c G U 9 I k Z p b G x M Y X N 0 V X B k Y X R l Z C I g V m F s d W U 9 I m Q y M D I z L T E y L T E 4 V D I y O j I 4 O j U y L j g 1 M j I 3 M j V a 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S U Q i I F Z h b H V l P S J z M D V j Z D A 4 O D I t M D N l Y y 0 0 N z V k L T k 5 N j E t N T E 1 O D h j O G E 1 Y z k x I i A v P j x F b n R y e S B U e X B l P S J S Z W x h d G l v b n N o a X B J b m Z v Q 2 9 u d G F p b m V y I i B W Y W x 1 Z T 0 i c 3 s m c X V v d D t j b 2 x 1 b W 5 D b 3 V u d C Z x d W 9 0 O z o z L C Z x d W 9 0 O 2 t l e U N v b H V t b k 5 h b W V z J n F 1 b 3 Q 7 O l t d L C Z x d W 9 0 O 3 F 1 Z X J 5 U m V s Y X R p b 2 5 z a G l w c y Z x d W 9 0 O z p b X S w m c X V v d D t j b 2 x 1 b W 5 J Z G V u d G l 0 a W V z J n F 1 b 3 Q 7 O l s m c X V v d D t T Z W N 0 a W 9 u M S 9 U Y W J s Z T A w N y A o U G F n Z S A 2 K S A o M y k v Q 2 h h b m d l Z C B U e X B l L n t D b 2 x 1 b W 4 x L D B 9 J n F 1 b 3 Q 7 L C Z x d W 9 0 O 1 N l Y 3 R p b 2 4 x L 1 R h Y m x l M D A 3 I C h Q Y W d l I D Y p I C g z K S 9 D a G F u Z 2 V k I F R 5 c G U u e 0 N v b H V t b j I s M X 0 m c X V v d D s s J n F 1 b 3 Q 7 U 2 V j d G l v b j E v V G F i b G U w M D c g K F B h Z 2 U g N i k g K D M p L 0 N o Y W 5 n Z W Q g V H l w Z S 5 7 Q 2 9 s d W 1 u M y w y f S Z x d W 9 0 O 1 0 s J n F 1 b 3 Q 7 Q 2 9 s d W 1 u Q 2 9 1 b n Q m c X V v d D s 6 M y w m c X V v d D t L Z X l D b 2 x 1 b W 5 O Y W 1 l c y Z x d W 9 0 O z p b X S w m c X V v d D t D b 2 x 1 b W 5 J Z G V u d G l 0 a W V z J n F 1 b 3 Q 7 O l s m c X V v d D t T Z W N 0 a W 9 u M S 9 U Y W J s Z T A w N y A o U G F n Z S A 2 K S A o M y k v Q 2 h h b m d l Z C B U e X B l L n t D b 2 x 1 b W 4 x L D B 9 J n F 1 b 3 Q 7 L C Z x d W 9 0 O 1 N l Y 3 R p b 2 4 x L 1 R h Y m x l M D A 3 I C h Q Y W d l I D Y p I C g z K S 9 D a G F u Z 2 V k I F R 5 c G U u e 0 N v b H V t b j I s M X 0 m c X V v d D s s J n F 1 b 3 Q 7 U 2 V j d G l v b j E v V G F i b G U w M D c g K F B h Z 2 U g N i k g K D M p L 0 N o Y W 5 n Z W Q g V H l w Z S 5 7 Q 2 9 s d W 1 u M y w y f S Z x d W 9 0 O 1 0 s J n F 1 b 3 Q 7 U m V s Y X R p b 2 5 z a G l w S W 5 m b y Z x d W 9 0 O z p b X X 0 i I C 8 + P E V u d H J 5 I F R 5 c G U 9 I l J l c 3 V s d F R 5 c G U i I F Z h b H V l P S J z R X h j Z X B 0 a W 9 u I i A v P j x F b n R y e S B U e X B l P S J G a W x s T 2 J q Z W N 0 V H l w Z S I g V m F s d W U 9 I n N D b 2 5 u Z W N 0 a W 9 u T 2 5 s e S I g L z 4 8 R W 5 0 c n k g V H l w Z T 0 i Q n V m Z m V y T m V 4 d F J l Z n J l c 2 g i I F Z h b H V l P S J s M S I g L z 4 8 L 1 N 0 Y W J s Z U V u d H J p Z X M + P C 9 J d G V t P j x J d G V t P j x J d G V t T G 9 j Y X R p b 2 4 + P E l 0 Z W 1 U e X B l P k Z v c m 1 1 b G E 8 L 0 l 0 Z W 1 U e X B l P j x J d G V t U G F 0 a D 5 T Z W N 0 a W 9 u M S 9 U Y W J s Z T A w O C U y M C h Q Y W d l J T I w N i k l M j A o N C k 8 L 0 l 0 Z W 1 Q Y X R o P j w v S X R l b U x v Y 2 F 0 a W 9 u P j x T d G F i b G V F b n R y a W V z P j x F b n R y e S B U e X B l P S J B Z G R l Z F R v R G F 0 Y U 1 v Z G V s I i B W Y W x 1 Z T 0 i b D A i I C 8 + P E V u d H J 5 I F R 5 c G U 9 I k 5 h b W V V c G R h d G V k Q W Z 0 Z X J G a W x s I i B W Y W x 1 Z T 0 i b D A i I C 8 + P E V u d H J 5 I F R 5 c G U 9 I k Z p b G x F b m F i b G V k I i B W Y W x 1 Z T 0 i b D A i I C 8 + P E V u d H J 5 I F R 5 c G U 9 I k Z p b G x F c n J v c k N v Z G U i I F Z h b H V l P S J z V W 5 r b m 9 3 b i I g L z 4 8 R W 5 0 c n k g V H l w Z T 0 i R m l s b E x h c 3 R V c G R h d G V k I i B W Y W x 1 Z T 0 i Z D I w M j M t M T I t M T h U M j I 6 M j g 6 N T I u O D U 3 M j c x N V 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J R C I g V m F s d W U 9 I n M 5 Z j N l Z D Y w M S 1 m Y m M 2 L T R i Z m U t O G R m N y 0 0 N W M 2 Z G Z i M z R k N T Y i I C 8 + P E V u d H J 5 I F R 5 c G U 9 I l J l b G F 0 a W 9 u c 2 h p c E l u Z m 9 D b 2 5 0 Y W l u Z X I i I F Z h b H V l P S J z e y Z x d W 9 0 O 2 N v b H V t b k N v d W 5 0 J n F 1 b 3 Q 7 O j Q s J n F 1 b 3 Q 7 a 2 V 5 Q 2 9 s d W 1 u T m F t Z X M m c X V v d D s 6 W 1 0 s J n F 1 b 3 Q 7 c X V l c n l S Z W x h d G l v b n N o a X B z J n F 1 b 3 Q 7 O l t d L C Z x d W 9 0 O 2 N v b H V t b k l k Z W 5 0 a X R p Z X M m c X V v d D s 6 W y Z x d W 9 0 O 1 N l Y 3 R p b 2 4 x L 1 R h Y m x l M D A 4 I C h Q Y W d l I D Y p I C g z K S 9 D a G F u Z 2 V k I F R 5 c G U u e 0 N v b H V t b j E s M H 0 m c X V v d D s s J n F 1 b 3 Q 7 U 2 V j d G l v b j E v V G F i b G U w M D g g K F B h Z 2 U g N i k g K D M p L 0 N o Y W 5 n Z W Q g V H l w Z S 5 7 Q 2 9 s d W 1 u M i w x f S Z x d W 9 0 O y w m c X V v d D t T Z W N 0 a W 9 u M S 9 U Y W J s Z T A w O C A o U G F n Z S A 2 K S A o M y k v Q 2 h h b m d l Z C B U e X B l L n t D b 2 x 1 b W 4 z L D J 9 J n F 1 b 3 Q 7 L C Z x d W 9 0 O 1 N l Y 3 R p b 2 4 x L 1 R h Y m x l M D A 4 I C h Q Y W d l I D Y p I C g z K S 9 D a G F u Z 2 V k I F R 5 c G U u e 0 N v b H V t b j Q s M 3 0 m c X V v d D t d L C Z x d W 9 0 O 0 N v b H V t b k N v d W 5 0 J n F 1 b 3 Q 7 O j Q s J n F 1 b 3 Q 7 S 2 V 5 Q 2 9 s d W 1 u T m F t Z X M m c X V v d D s 6 W 1 0 s J n F 1 b 3 Q 7 Q 2 9 s d W 1 u S W R l b n R p d G l l c y Z x d W 9 0 O z p b J n F 1 b 3 Q 7 U 2 V j d G l v b j E v V G F i b G U w M D g g K F B h Z 2 U g N i k g K D M p L 0 N o Y W 5 n Z W Q g V H l w Z S 5 7 Q 2 9 s d W 1 u M S w w f S Z x d W 9 0 O y w m c X V v d D t T Z W N 0 a W 9 u M S 9 U Y W J s Z T A w O C A o U G F n Z S A 2 K S A o M y k v Q 2 h h b m d l Z C B U e X B l L n t D b 2 x 1 b W 4 y L D F 9 J n F 1 b 3 Q 7 L C Z x d W 9 0 O 1 N l Y 3 R p b 2 4 x L 1 R h Y m x l M D A 4 I C h Q Y W d l I D Y p I C g z K S 9 D a G F u Z 2 V k I F R 5 c G U u e 0 N v b H V t b j M s M n 0 m c X V v d D s s J n F 1 b 3 Q 7 U 2 V j d G l v b j E v V G F i b G U w M D g g K F B h Z 2 U g N i k g K D M p L 0 N o Y W 5 n Z W Q g V H l w Z S 5 7 Q 2 9 s d W 1 u N C w z f S Z x d W 9 0 O 1 0 s J n F 1 b 3 Q 7 U m V s Y X R p b 2 5 z a G l w S W 5 m b y Z x d W 9 0 O z p b X X 0 i I C 8 + P E V u d H J 5 I F R 5 c G U 9 I l J l c 3 V s d F R 5 c G U i I F Z h b H V l P S J z R X h j Z X B 0 a W 9 u I i A v P j x F b n R y e S B U e X B l P S J G a W x s T 2 J q Z W N 0 V H l w Z S I g V m F s d W U 9 I n N D b 2 5 u Z W N 0 a W 9 u T 2 5 s e S I g L z 4 8 R W 5 0 c n k g V H l w Z T 0 i Q n V m Z m V y T m V 4 d F J l Z n J l c 2 g i I F Z h b H V l P S J s M S I g L z 4 8 L 1 N 0 Y W J s Z U V u d H J p Z X M + P C 9 J d G V t P j x J d G V t P j x J d G V t T G 9 j Y X R p b 2 4 + P E l 0 Z W 1 U e X B l P k Z v c m 1 1 b G E 8 L 0 l 0 Z W 1 U e X B l P j x J d G V t U G F 0 a D 5 T Z W N 0 a W 9 u M S 8 y M C 0 y M S U y M E J h b G F u Y 2 U l M j B T a G V l d C 9 T b 3 V y Y 2 U 8 L 0 l 0 Z W 1 Q Y X R o P j w v S X R l b U x v Y 2 F 0 a W 9 u P j x T d G F i b G V F b n R y a W V z I C 8 + P C 9 J d G V t P j x J d G V t P j x J d G V t T G 9 j Y X R p b 2 4 + P E l 0 Z W 1 U e X B l P k Z v c m 1 1 b G E 8 L 0 l 0 Z W 1 U e X B l P j x J d G V t U G F 0 a D 5 T Z W N 0 a W 9 u M S 8 y M C 0 y M S U y M E J h b G F u Y 2 U l M j B T a G V l d C 9 U Y W J s Z T A w M j w v S X R l b V B h d G g + P C 9 J d G V t T G 9 j Y X R p b 2 4 + P F N 0 Y W J s Z U V u d H J p Z X M g L z 4 8 L 0 l 0 Z W 0 + P E l 0 Z W 0 + P E l 0 Z W 1 M b 2 N h d G l v b j 4 8 S X R l b V R 5 c G U + R m 9 y b X V s Y T w v S X R l b V R 5 c G U + P E l 0 Z W 1 Q Y X R o P l N l Y 3 R p b 2 4 x L z I w L T I x J T I w Q m F s Y W 5 j Z S U y M F N o Z W V 0 L 0 N o Y W 5 n Z W Q l M j B U e X B l P C 9 J d G V t U G F 0 a D 4 8 L 0 l 0 Z W 1 M b 2 N h d G l v b j 4 8 U 3 R h Y m x l R W 5 0 c m l l c y A v P j w v S X R l b T 4 8 S X R l b T 4 8 S X R l b U x v Y 2 F 0 a W 9 u P j x J d G V t V H l w Z T 5 G b 3 J t d W x h P C 9 J d G V t V H l w Z T 4 8 S X R l b V B h d G g + U 2 V j d G l v b j E v M j A t M j E l M j B C Y W x h b m N l J T I w U 2 h l Z X Q v Q X B w Z W 5 k Z W Q l M j B R d W V y e T w v S X R l b V B h d G g + P C 9 J d G V t T G 9 j Y X R p b 2 4 + P F N 0 Y W J s Z U V u d H J p Z X M g L z 4 8 L 0 l 0 Z W 0 + P E l 0 Z W 0 + P E l 0 Z W 1 M b 2 N h d G l v b j 4 8 S X R l b V R 5 c G U + R m 9 y b X V s Y T w v S X R l b V R 5 c G U + P E l 0 Z W 1 Q Y X R o P l N l Y 3 R p b 2 4 x L 1 R h Y m x l M D A z J T I w K F B h Z 2 U l M j A 1 K S U y M C g y K S 9 T b 3 V y Y 2 U 8 L 0 l 0 Z W 1 Q Y X R o P j w v S X R l b U x v Y 2 F 0 a W 9 u P j x T d G F i b G V F b n R y a W V z I C 8 + P C 9 J d G V t P j x J d G V t P j x J d G V t T G 9 j Y X R p b 2 4 + P E l 0 Z W 1 U e X B l P k Z v c m 1 1 b G E 8 L 0 l 0 Z W 1 U e X B l P j x J d G V t U G F 0 a D 5 T Z W N 0 a W 9 u M S 9 U Y W J s Z T A w M y U y M C h Q Y W d l J T I w N S k l M j A o M i k v V G F i b G U w M D M 8 L 0 l 0 Z W 1 Q Y X R o P j w v S X R l b U x v Y 2 F 0 a W 9 u P j x T d G F i b G V F b n R y a W V z I C 8 + P C 9 J d G V t P j x J d G V t P j x J d G V t T G 9 j Y X R p b 2 4 + P E l 0 Z W 1 U e X B l P k Z v c m 1 1 b G E 8 L 0 l 0 Z W 1 U e X B l P j x J d G V t U G F 0 a D 5 T Z W N 0 a W 9 u M S 9 U Y W J s Z T A w M y U y M C h Q Y W d l J T I w N S k l M j A o M i k v Q 2 h h b m d l Z C U y M F R 5 c G U 8 L 0 l 0 Z W 1 Q Y X R o P j w v S X R l b U x v Y 2 F 0 a W 9 u P j x T d G F i b G V F b n R y a W V z I C 8 + P C 9 J d G V t P j x J d G V t P j x J d G V t T G 9 j Y X R p b 2 4 + P E l 0 Z W 1 U e X B l P k Z v c m 1 1 b G E 8 L 0 l 0 Z W 1 U e X B l P j x J d G V t U G F 0 a D 5 T Z W N 0 a W 9 u M S 9 J b m N v b W U l M j B T d G F 0 Z W 1 l b n Q l M j A y M S 0 y M i 9 T b 3 V y Y 2 U 8 L 0 l 0 Z W 1 Q Y X R o P j w v S X R l b U x v Y 2 F 0 a W 9 u P j x T d G F i b G V F b n R y a W V z I C 8 + P C 9 J d G V t P j x J d G V t P j x J d G V t T G 9 j Y X R p b 2 4 + P E l 0 Z W 1 U e X B l P k Z v c m 1 1 b G E 8 L 0 l 0 Z W 1 U e X B l P j x J d G V t U G F 0 a D 5 T Z W N 0 a W 9 u M S 9 J b m N v b W U l M j B T d G F 0 Z W 1 l b n Q l M j A y M S 0 y M i 9 U Y W J s Z T A w N T w v S X R l b V B h d G g + P C 9 J d G V t T G 9 j Y X R p b 2 4 + P F N 0 Y W J s Z U V u d H J p Z X M g L z 4 8 L 0 l 0 Z W 0 + P E l 0 Z W 0 + P E l 0 Z W 1 M b 2 N h d G l v b j 4 8 S X R l b V R 5 c G U + R m 9 y b X V s Y T w v S X R l b V R 5 c G U + P E l 0 Z W 1 Q Y X R o P l N l Y 3 R p b 2 4 x L 0 l u Y 2 9 t Z S U y M F N 0 Y X R l b W V u d C U y M D I x L T I y L 0 N o Y W 5 n Z W Q l M j B U e X B l P C 9 J d G V t U G F 0 a D 4 8 L 0 l 0 Z W 1 M b 2 N h d G l v b j 4 8 U 3 R h Y m x l R W 5 0 c m l l c y A v P j w v S X R l b T 4 8 S X R l b T 4 8 S X R l b U x v Y 2 F 0 a W 9 u P j x J d G V t V H l w Z T 5 G b 3 J t d W x h P C 9 J d G V t V H l w Z T 4 8 S X R l b V B h d G g + U 2 V j d G l v b j E v S W 5 j b 2 1 l J T I w U 3 R h d G V t Z W 5 0 J T I w M j E t M j I v Q X B w Z W 5 k Z W Q l M j B R d W V y e T w v S X R l b V B h d G g + P C 9 J d G V t T G 9 j Y X R p b 2 4 + P F N 0 Y W J s Z U V u d H J p Z X M g L z 4 8 L 0 l 0 Z W 0 + P E l 0 Z W 0 + P E l 0 Z W 1 M b 2 N h d G l v b j 4 8 S X R l b V R 5 c G U + R m 9 y b X V s Y T w v S X R l b V R 5 c G U + P E l 0 Z W 1 Q Y X R o P l N l Y 3 R p b 2 4 x L 1 R h Y m x l M D A 2 J T I w K F B h Z 2 U l M j A 2 K S U y M C g y K S 9 T b 3 V y Y 2 U 8 L 0 l 0 Z W 1 Q Y X R o P j w v S X R l b U x v Y 2 F 0 a W 9 u P j x T d G F i b G V F b n R y a W V z I C 8 + P C 9 J d G V t P j x J d G V t P j x J d G V t T G 9 j Y X R p b 2 4 + P E l 0 Z W 1 U e X B l P k Z v c m 1 1 b G E 8 L 0 l 0 Z W 1 U e X B l P j x J d G V t U G F 0 a D 5 T Z W N 0 a W 9 u M S 9 U Y W J s Z T A w N i U y M C h Q Y W d l J T I w N i k l M j A o M i k v V G F i b G U w M D Y 8 L 0 l 0 Z W 1 Q Y X R o P j w v S X R l b U x v Y 2 F 0 a W 9 u P j x T d G F i b G V F b n R y a W V z I C 8 + P C 9 J d G V t P j x J d G V t P j x J d G V t T G 9 j Y X R p b 2 4 + P E l 0 Z W 1 U e X B l P k Z v c m 1 1 b G E 8 L 0 l 0 Z W 1 U e X B l P j x J d G V t U G F 0 a D 5 T Z W N 0 a W 9 u M S 9 U Y W J s Z T A w N i U y M C h Q Y W d l J T I w N i k l M j A o M i k v Q 2 h h b m d l Z C U y M F R 5 c G U 8 L 0 l 0 Z W 1 Q Y X R o P j w v S X R l b U x v Y 2 F 0 a W 9 u P j x T d G F i b G V F b n R y a W V z I C 8 + P C 9 J d G V t P j x J d G V t P j x J d G V t T G 9 j Y X R p b 2 4 + P E l 0 Z W 1 U e X B l P k Z v c m 1 1 b G E 8 L 0 l 0 Z W 1 U e X B l P j x J d G V t U G F 0 a D 5 T Z W N 0 a W 9 u M S 9 U Y W J s Z T A w N y U y M C h Q Y W d l J T I w N i k l M j A o M i k v U 2 9 1 c m N l P C 9 J d G V t U G F 0 a D 4 8 L 0 l 0 Z W 1 M b 2 N h d G l v b j 4 8 U 3 R h Y m x l R W 5 0 c m l l c y A v P j w v S X R l b T 4 8 S X R l b T 4 8 S X R l b U x v Y 2 F 0 a W 9 u P j x J d G V t V H l w Z T 5 G b 3 J t d W x h P C 9 J d G V t V H l w Z T 4 8 S X R l b V B h d G g + U 2 V j d G l v b j E v V G F i b G U w M D c l M j A o U G F n Z S U y M D Y p J T I w K D I p L 1 R h Y m x l M D A 3 P C 9 J d G V t U G F 0 a D 4 8 L 0 l 0 Z W 1 M b 2 N h d G l v b j 4 8 U 3 R h Y m x l R W 5 0 c m l l c y A v P j w v S X R l b T 4 8 S X R l b T 4 8 S X R l b U x v Y 2 F 0 a W 9 u P j x J d G V t V H l w Z T 5 G b 3 J t d W x h P C 9 J d G V t V H l w Z T 4 8 S X R l b V B h d G g + U 2 V j d G l v b j E v V G F i b G U w M D c l M j A o U G F n Z S U y M D Y p J T I w K D I p L 0 N o Y W 5 n Z W Q l M j B U e X B l P C 9 J d G V t U G F 0 a D 4 8 L 0 l 0 Z W 1 M b 2 N h d G l v b j 4 8 U 3 R h Y m x l R W 5 0 c m l l c y A v P j w v S X R l b T 4 8 S X R l b T 4 8 S X R l b U x v Y 2 F 0 a W 9 u P j x J d G V t V H l w Z T 5 G b 3 J t d W x h P C 9 J d G V t V H l w Z T 4 8 S X R l b V B h d G g + U 2 V j d G l v b j E v V G F i b G U w M D g l M j A o U G F n Z S U y M D Y p J T I w K D I p L 1 N v d X J j Z T w v S X R l b V B h d G g + P C 9 J d G V t T G 9 j Y X R p b 2 4 + P F N 0 Y W J s Z U V u d H J p Z X M g L z 4 8 L 0 l 0 Z W 0 + P E l 0 Z W 0 + P E l 0 Z W 1 M b 2 N h d G l v b j 4 8 S X R l b V R 5 c G U + R m 9 y b X V s Y T w v S X R l b V R 5 c G U + P E l 0 Z W 1 Q Y X R o P l N l Y 3 R p b 2 4 x L 1 R h Y m x l M D A 4 J T I w K F B h Z 2 U l M j A 2 K S U y M C g y K S 9 U Y W J s Z T A w O D w v S X R l b V B h d G g + P C 9 J d G V t T G 9 j Y X R p b 2 4 + P F N 0 Y W J s Z U V u d H J p Z X M g L z 4 8 L 0 l 0 Z W 0 + P E l 0 Z W 0 + P E l 0 Z W 1 M b 2 N h d G l v b j 4 8 S X R l b V R 5 c G U + R m 9 y b X V s Y T w v S X R l b V R 5 c G U + P E l 0 Z W 1 Q Y X R o P l N l Y 3 R p b 2 4 x L 1 R h Y m x l M D A 4 J T I w K F B h Z 2 U l M j A 2 K S U y M C g y K S 9 D a G F u Z 2 V k J T I w V H l w Z T w v S X R l b V B h d G g + P C 9 J d G V t T G 9 j Y X R p b 2 4 + P F N 0 Y W J s Z U V u d H J p Z X M g L z 4 8 L 0 l 0 Z W 0 + P E l 0 Z W 0 + P E l 0 Z W 1 M b 2 N h d G l v b j 4 8 S X R l b V R 5 c G U + R m 9 y b X V s Y T w v S X R l b V R 5 c G U + P E l 0 Z W 1 Q Y X R o P l N l Y 3 R p b 2 4 x L 1 R h Y m x l M D A 5 J T I w K F B h Z 2 U l M j A 2 K S 9 T b 3 V y Y 2 U 8 L 0 l 0 Z W 1 Q Y X R o P j w v S X R l b U x v Y 2 F 0 a W 9 u P j x T d G F i b G V F b n R y a W V z I C 8 + P C 9 J d G V t P j x J d G V t P j x J d G V t T G 9 j Y X R p b 2 4 + P E l 0 Z W 1 U e X B l P k Z v c m 1 1 b G E 8 L 0 l 0 Z W 1 U e X B l P j x J d G V t U G F 0 a D 5 T Z W N 0 a W 9 u M S 9 U Y W J s Z T A w O S U y M C h Q Y W d l J T I w N i k v V G F i b G U w M D k 8 L 0 l 0 Z W 1 Q Y X R o P j w v S X R l b U x v Y 2 F 0 a W 9 u P j x T d G F i b G V F b n R y a W V z I C 8 + P C 9 J d G V t P j x J d G V t P j x J d G V t T G 9 j Y X R p b 2 4 + P E l 0 Z W 1 U e X B l P k Z v c m 1 1 b G E 8 L 0 l 0 Z W 1 U e X B l P j x J d G V t U G F 0 a D 5 T Z W N 0 a W 9 u M S 9 U Y W J s Z T A w O S U y M C h Q Y W d l J T I w N i k v Q 2 h h b m d l Z C U y M F R 5 c G U 8 L 0 l 0 Z W 1 Q Y X R o P j w v S X R l b U x v Y 2 F 0 a W 9 u P j x T d G F i b G V F b n R y a W V z I C 8 + P C 9 J d G V t P j x J d G V t P j x J d G V t T G 9 j Y X R p b 2 4 + P E l 0 Z W 1 U e X B l P k Z v c m 1 1 b G E 8 L 0 l 0 Z W 1 U e X B l P j x J d G V t U G F 0 a D 5 T Z W N 0 a W 9 u M S 9 J b m N v b W U l M j B T d G F 0 Z W 1 l b n Q l M j A y M S 0 y M i U y M C g y K S 9 T b 3 V y Y 2 U 8 L 0 l 0 Z W 1 Q Y X R o P j w v S X R l b U x v Y 2 F 0 a W 9 u P j x T d G F i b G V F b n R y a W V z I C 8 + P C 9 J d G V t P j x J d G V t P j x J d G V t T G 9 j Y X R p b 2 4 + P E l 0 Z W 1 U e X B l P k Z v c m 1 1 b G E 8 L 0 l 0 Z W 1 U e X B l P j x J d G V t U G F 0 a D 5 T Z W N 0 a W 9 u M S 9 J b m N v b W U l M j B T d G F 0 Z W 1 l b n Q l M j A y M S 0 y M i U y M C g y K S 9 U Y W J s Z T A w N T w v S X R l b V B h d G g + P C 9 J d G V t T G 9 j Y X R p b 2 4 + P F N 0 Y W J s Z U V u d H J p Z X M g L z 4 8 L 0 l 0 Z W 0 + P E l 0 Z W 0 + P E l 0 Z W 1 M b 2 N h d G l v b j 4 8 S X R l b V R 5 c G U + R m 9 y b X V s Y T w v S X R l b V R 5 c G U + P E l 0 Z W 1 Q Y X R o P l N l Y 3 R p b 2 4 x L 0 l u Y 2 9 t Z S U y M F N 0 Y X R l b W V u d C U y M D I x L T I y J T I w K D I p L 0 N o Y W 5 n Z W Q l M j B U e X B l P C 9 J d G V t U G F 0 a D 4 8 L 0 l 0 Z W 1 M b 2 N h d G l v b j 4 8 U 3 R h Y m x l R W 5 0 c m l l c y A v P j w v S X R l b T 4 8 S X R l b T 4 8 S X R l b U x v Y 2 F 0 a W 9 u P j x J d G V t V H l w Z T 5 G b 3 J t d W x h P C 9 J d G V t V H l w Z T 4 8 S X R l b V B h d G g + U 2 V j d G l v b j E v S W 5 j b 2 1 l J T I w U 3 R h d G V t Z W 5 0 J T I w M j E t M j I l M j A o M i k v Q X B w Z W 5 k Z W Q l M j B R d W V y e T w v S X R l b V B h d G g + P C 9 J d G V t T G 9 j Y X R p b 2 4 + P F N 0 Y W J s Z U V u d H J p Z X M g L z 4 8 L 0 l 0 Z W 0 + P E l 0 Z W 0 + P E l 0 Z W 1 M b 2 N h d G l v b j 4 8 S X R l b V R 5 c G U + R m 9 y b X V s Y T w v S X R l b V R 5 c G U + P E l 0 Z W 1 Q Y X R o P l N l Y 3 R p b 2 4 x L 1 R h Y m x l M D A 2 J T I w K F B h Z 2 U l M j A 2 K S U y M C g z K S 9 T b 3 V y Y 2 U 8 L 0 l 0 Z W 1 Q Y X R o P j w v S X R l b U x v Y 2 F 0 a W 9 u P j x T d G F i b G V F b n R y a W V z I C 8 + P C 9 J d G V t P j x J d G V t P j x J d G V t T G 9 j Y X R p b 2 4 + P E l 0 Z W 1 U e X B l P k Z v c m 1 1 b G E 8 L 0 l 0 Z W 1 U e X B l P j x J d G V t U G F 0 a D 5 T Z W N 0 a W 9 u M S 9 U Y W J s Z T A w N i U y M C h Q Y W d l J T I w N i k l M j A o M y k v V G F i b G U w M D Y 8 L 0 l 0 Z W 1 Q Y X R o P j w v S X R l b U x v Y 2 F 0 a W 9 u P j x T d G F i b G V F b n R y a W V z I C 8 + P C 9 J d G V t P j x J d G V t P j x J d G V t T G 9 j Y X R p b 2 4 + P E l 0 Z W 1 U e X B l P k Z v c m 1 1 b G E 8 L 0 l 0 Z W 1 U e X B l P j x J d G V t U G F 0 a D 5 T Z W N 0 a W 9 u M S 9 U Y W J s Z T A w N i U y M C h Q Y W d l J T I w N i k l M j A o M y k v Q 2 h h b m d l Z C U y M F R 5 c G U 8 L 0 l 0 Z W 1 Q Y X R o P j w v S X R l b U x v Y 2 F 0 a W 9 u P j x T d G F i b G V F b n R y a W V z I C 8 + P C 9 J d G V t P j x J d G V t P j x J d G V t T G 9 j Y X R p b 2 4 + P E l 0 Z W 1 U e X B l P k Z v c m 1 1 b G E 8 L 0 l 0 Z W 1 U e X B l P j x J d G V t U G F 0 a D 5 T Z W N 0 a W 9 u M S 9 U Y W J s Z T A w N y U y M C h Q Y W d l J T I w N i k l M j A o M y k v U 2 9 1 c m N l P C 9 J d G V t U G F 0 a D 4 8 L 0 l 0 Z W 1 M b 2 N h d G l v b j 4 8 U 3 R h Y m x l R W 5 0 c m l l c y A v P j w v S X R l b T 4 8 S X R l b T 4 8 S X R l b U x v Y 2 F 0 a W 9 u P j x J d G V t V H l w Z T 5 G b 3 J t d W x h P C 9 J d G V t V H l w Z T 4 8 S X R l b V B h d G g + U 2 V j d G l v b j E v V G F i b G U w M D c l M j A o U G F n Z S U y M D Y p J T I w K D M p L 1 R h Y m x l M D A 3 P C 9 J d G V t U G F 0 a D 4 8 L 0 l 0 Z W 1 M b 2 N h d G l v b j 4 8 U 3 R h Y m x l R W 5 0 c m l l c y A v P j w v S X R l b T 4 8 S X R l b T 4 8 S X R l b U x v Y 2 F 0 a W 9 u P j x J d G V t V H l w Z T 5 G b 3 J t d W x h P C 9 J d G V t V H l w Z T 4 8 S X R l b V B h d G g + U 2 V j d G l v b j E v V G F i b G U w M D c l M j A o U G F n Z S U y M D Y p J T I w K D M p L 0 N o Y W 5 n Z W Q l M j B U e X B l P C 9 J d G V t U G F 0 a D 4 8 L 0 l 0 Z W 1 M b 2 N h d G l v b j 4 8 U 3 R h Y m x l R W 5 0 c m l l c y A v P j w v S X R l b T 4 8 S X R l b T 4 8 S X R l b U x v Y 2 F 0 a W 9 u P j x J d G V t V H l w Z T 5 G b 3 J t d W x h P C 9 J d G V t V H l w Z T 4 8 S X R l b V B h d G g + U 2 V j d G l v b j E v V G F i b G U w M D g l M j A o U G F n Z S U y M D Y p J T I w K D M p L 1 N v d X J j Z T w v S X R l b V B h d G g + P C 9 J d G V t T G 9 j Y X R p b 2 4 + P F N 0 Y W J s Z U V u d H J p Z X M g L z 4 8 L 0 l 0 Z W 0 + P E l 0 Z W 0 + P E l 0 Z W 1 M b 2 N h d G l v b j 4 8 S X R l b V R 5 c G U + R m 9 y b X V s Y T w v S X R l b V R 5 c G U + P E l 0 Z W 1 Q Y X R o P l N l Y 3 R p b 2 4 x L 1 R h Y m x l M D A 4 J T I w K F B h Z 2 U l M j A 2 K S U y M C g z K S 9 U Y W J s Z T A w O D w v S X R l b V B h d G g + P C 9 J d G V t T G 9 j Y X R p b 2 4 + P F N 0 Y W J s Z U V u d H J p Z X M g L z 4 8 L 0 l 0 Z W 0 + P E l 0 Z W 0 + P E l 0 Z W 1 M b 2 N h d G l v b j 4 8 S X R l b V R 5 c G U + R m 9 y b X V s Y T w v S X R l b V R 5 c G U + P E l 0 Z W 1 Q Y X R o P l N l Y 3 R p b 2 4 x L 1 R h Y m x l M D A 4 J T I w K F B h Z 2 U l M j A 2 K S U y M C g z K S 9 D a G F u Z 2 V k J T I w V H l w Z T w v S X R l b V B h d G g + P C 9 J d G V t T G 9 j Y X R p b 2 4 + P F N 0 Y W J s Z U V u d H J p Z X M g L z 4 8 L 0 l 0 Z W 0 + P E l 0 Z W 0 + P E l 0 Z W 1 M b 2 N h d G l v b j 4 8 S X R l b V R 5 c G U + R m 9 y b X V s Y T w v S X R l b V R 5 c G U + P E l 0 Z W 1 Q Y X R o P l N l Y 3 R p b 2 4 x L 1 R h Y m x l M D A 5 J T I w K F B h Z 2 U l M j A 2 K S U y M C g y K S 9 T b 3 V y Y 2 U 8 L 0 l 0 Z W 1 Q Y X R o P j w v S X R l b U x v Y 2 F 0 a W 9 u P j x T d G F i b G V F b n R y a W V z I C 8 + P C 9 J d G V t P j x J d G V t P j x J d G V t T G 9 j Y X R p b 2 4 + P E l 0 Z W 1 U e X B l P k Z v c m 1 1 b G E 8 L 0 l 0 Z W 1 U e X B l P j x J d G V t U G F 0 a D 5 T Z W N 0 a W 9 u M S 9 U Y W J s Z T A w O S U y M C h Q Y W d l J T I w N i k l M j A o M i k v V G F i b G U w M D k 8 L 0 l 0 Z W 1 Q Y X R o P j w v S X R l b U x v Y 2 F 0 a W 9 u P j x T d G F i b G V F b n R y a W V z I C 8 + P C 9 J d G V t P j x J d G V t P j x J d G V t T G 9 j Y X R p b 2 4 + P E l 0 Z W 1 U e X B l P k Z v c m 1 1 b G E 8 L 0 l 0 Z W 1 U e X B l P j x J d G V t U G F 0 a D 5 T Z W N 0 a W 9 u M S 9 U Y W J s Z T A w O S U y M C h Q Y W d l J T I w N i k l M j A o M i k v Q 2 h h b m d l Z C U y M F R 5 c G U 8 L 0 l 0 Z W 1 Q Y X R o P j w v S X R l b U x v Y 2 F 0 a W 9 u P j x T d G F i b G V F b n R y a W V z I C 8 + P C 9 J d G V t P j x J d G V t P j x J d G V t T G 9 j Y X R p b 2 4 + P E l 0 Z W 1 U e X B l P k Z v c m 1 1 b G E 8 L 0 l 0 Z W 1 U e X B l P j x J d G V t U G F 0 a D 5 T Z W N 0 a W 9 u M S 8 y M C 0 y M S U y M E l u Y 2 9 t Z S U y M F N 0 Y X R l b W V u d C 9 T b 3 V y Y 2 U 8 L 0 l 0 Z W 1 Q Y X R o P j w v S X R l b U x v Y 2 F 0 a W 9 u P j x T d G F i b G V F b n R y a W V z I C 8 + P C 9 J d G V t P j x J d G V t P j x J d G V t T G 9 j Y X R p b 2 4 + P E l 0 Z W 1 U e X B l P k Z v c m 1 1 b G E 8 L 0 l 0 Z W 1 U e X B l P j x J d G V t U G F 0 a D 5 T Z W N 0 a W 9 u M S 8 y M C 0 y M S U y M E l u Y 2 9 t Z S U y M F N 0 Y X R l b W V u d C 9 U Y W J s Z T A w N D w v S X R l b V B h d G g + P C 9 J d G V t T G 9 j Y X R p b 2 4 + P F N 0 Y W J s Z U V u d H J p Z X M g L z 4 8 L 0 l 0 Z W 0 + P E l 0 Z W 0 + P E l 0 Z W 1 M b 2 N h d G l v b j 4 8 S X R l b V R 5 c G U + R m 9 y b X V s Y T w v S X R l b V R 5 c G U + P E l 0 Z W 1 Q Y X R o P l N l Y 3 R p b 2 4 x L z I w L T I x J T I w S W 5 j b 2 1 l J T I w U 3 R h d G V t Z W 5 0 L 0 N o Y W 5 n Z W Q l M j B U e X B l P C 9 J d G V t U G F 0 a D 4 8 L 0 l 0 Z W 1 M b 2 N h d G l v b j 4 8 U 3 R h Y m x l R W 5 0 c m l l c y A v P j w v S X R l b T 4 8 S X R l b T 4 8 S X R l b U x v Y 2 F 0 a W 9 u P j x J d G V t V H l w Z T 5 G b 3 J t d W x h P C 9 J d G V t V H l w Z T 4 8 S X R l b V B h d G g + U 2 V j d G l v b j E v M T k t M j A l M j B C Y W x h b m N l J T I w U 2 h l Z X Q v U 2 9 1 c m N l P C 9 J d G V t U G F 0 a D 4 8 L 0 l 0 Z W 1 M b 2 N h d G l v b j 4 8 U 3 R h Y m x l R W 5 0 c m l l c y A v P j w v S X R l b T 4 8 S X R l b T 4 8 S X R l b U x v Y 2 F 0 a W 9 u P j x J d G V t V H l w Z T 5 G b 3 J t d W x h P C 9 J d G V t V H l w Z T 4 8 S X R l b V B h d G g + U 2 V j d G l v b j E v M T k t M j A l M j B C Y W x h b m N l J T I w U 2 h l Z X Q v V G F i b G U w M D I 8 L 0 l 0 Z W 1 Q Y X R o P j w v S X R l b U x v Y 2 F 0 a W 9 u P j x T d G F i b G V F b n R y a W V z I C 8 + P C 9 J d G V t P j x J d G V t P j x J d G V t T G 9 j Y X R p b 2 4 + P E l 0 Z W 1 U e X B l P k Z v c m 1 1 b G E 8 L 0 l 0 Z W 1 U e X B l P j x J d G V t U G F 0 a D 5 T Z W N 0 a W 9 u M S 8 x O S 0 y M C U y M E J h b G F u Y 2 U l M j B T a G V l d C 9 D a G F u Z 2 V k J T I w V H l w Z T w v S X R l b V B h d G g + P C 9 J d G V t T G 9 j Y X R p b 2 4 + P F N 0 Y W J s Z U V u d H J p Z X M g L z 4 8 L 0 l 0 Z W 0 + P E l 0 Z W 0 + P E l 0 Z W 1 M b 2 N h d G l v b j 4 8 S X R l b V R 5 c G U + R m 9 y b X V s Y T w v S X R l b V R 5 c G U + P E l 0 Z W 1 Q Y X R o P l N l Y 3 R p b 2 4 x L z E 5 L T I w J T I w Q m F s Y W 5 j Z S U y M F N o Z W V 0 L 0 F w c G V u Z G V k J T I w U X V l c n k 8 L 0 l 0 Z W 1 Q Y X R o P j w v S X R l b U x v Y 2 F 0 a W 9 u P j x T d G F i b G V F b n R y a W V z I C 8 + P C 9 J d G V t P j x J d G V t P j x J d G V t T G 9 j Y X R p b 2 4 + P E l 0 Z W 1 U e X B l P k Z v c m 1 1 b G E 8 L 0 l 0 Z W 1 U e X B l P j x J d G V t U G F 0 a D 5 T Z W N 0 a W 9 u M S 8 x O S 0 y M C U y M E l u Y 2 9 t Z S U y M F N 0 Y X R l b W V u d C 9 T b 3 V y Y 2 U 8 L 0 l 0 Z W 1 Q Y X R o P j w v S X R l b U x v Y 2 F 0 a W 9 u P j x T d G F i b G V F b n R y a W V z I C 8 + P C 9 J d G V t P j x J d G V t P j x J d G V t T G 9 j Y X R p b 2 4 + P E l 0 Z W 1 U e X B l P k Z v c m 1 1 b G E 8 L 0 l 0 Z W 1 U e X B l P j x J d G V t U G F 0 a D 5 T Z W N 0 a W 9 u M S 8 x O S 0 y M C U y M E l u Y 2 9 t Z S U y M F N 0 Y X R l b W V u d C 9 U Y W J s Z T A w M z w v S X R l b V B h d G g + P C 9 J d G V t T G 9 j Y X R p b 2 4 + P F N 0 Y W J s Z U V u d H J p Z X M g L z 4 8 L 0 l 0 Z W 0 + P E l 0 Z W 0 + P E l 0 Z W 1 M b 2 N h d G l v b j 4 8 S X R l b V R 5 c G U + R m 9 y b X V s Y T w v S X R l b V R 5 c G U + P E l 0 Z W 1 Q Y X R o P l N l Y 3 R p b 2 4 x L z E 5 L T I w J T I w S W 5 j b 2 1 l J T I w U 3 R h d G V t Z W 5 0 L 0 N o Y W 5 n Z W Q l M j B U e X B l P C 9 J d G V t U G F 0 a D 4 8 L 0 l 0 Z W 1 M b 2 N h d G l v b j 4 8 U 3 R h Y m x l R W 5 0 c m l l c y A v P j w v S X R l b T 4 8 S X R l b T 4 8 S X R l b U x v Y 2 F 0 a W 9 u P j x J d G V t V H l w Z T 5 G b 3 J t d W x h P C 9 J d G V t V H l w Z T 4 8 S X R l b V B h d G g + U 2 V j d G l v b j E v M T k t M j A l M j B J b m N v b W U l M j B T d G F 0 Z W 1 l b n Q l M j A o M i k v U 2 9 1 c m N l P C 9 J d G V t U G F 0 a D 4 8 L 0 l 0 Z W 1 M b 2 N h d G l v b j 4 8 U 3 R h Y m x l R W 5 0 c m l l c y A v P j w v S X R l b T 4 8 S X R l b T 4 8 S X R l b U x v Y 2 F 0 a W 9 u P j x J d G V t V H l w Z T 5 G b 3 J t d W x h P C 9 J d G V t V H l w Z T 4 8 S X R l b V B h d G g + U 2 V j d G l v b j E v M T k t M j A l M j B J b m N v b W U l M j B T d G F 0 Z W 1 l b n Q l M j A o M i k v V G F i b G U w M D M 8 L 0 l 0 Z W 1 Q Y X R o P j w v S X R l b U x v Y 2 F 0 a W 9 u P j x T d G F i b G V F b n R y a W V z I C 8 + P C 9 J d G V t P j x J d G V t P j x J d G V t T G 9 j Y X R p b 2 4 + P E l 0 Z W 1 U e X B l P k Z v c m 1 1 b G E 8 L 0 l 0 Z W 1 U e X B l P j x J d G V t U G F 0 a D 5 T Z W N 0 a W 9 u M S 8 x O S 0 y M C U y M E l u Y 2 9 t Z S U y M F N 0 Y X R l b W V u d C U y M C g y K S 9 D a G F u Z 2 V k J T I w V H l w Z T w v S X R l b V B h d G g + P C 9 J d G V t T G 9 j Y X R p b 2 4 + P F N 0 Y W J s Z U V u d H J p Z X M g L z 4 8 L 0 l 0 Z W 0 + P E l 0 Z W 0 + P E l 0 Z W 1 M b 2 N h d G l v b j 4 8 S X R l b V R 5 c G U + R m 9 y b X V s Y T w v S X R l b V R 5 c G U + P E l 0 Z W 1 Q Y X R o P l N l Y 3 R p b 2 4 x L z E 5 L T I w J T I w S W 5 j b 2 1 l J T I w U 3 R h d G V t Z W 5 0 J T I w K D M p L 1 N v d X J j Z T w v S X R l b V B h d G g + P C 9 J d G V t T G 9 j Y X R p b 2 4 + P F N 0 Y W J s Z U V u d H J p Z X M g L z 4 8 L 0 l 0 Z W 0 + P E l 0 Z W 0 + P E l 0 Z W 1 M b 2 N h d G l v b j 4 8 S X R l b V R 5 c G U + R m 9 y b X V s Y T w v S X R l b V R 5 c G U + P E l 0 Z W 1 Q Y X R o P l N l Y 3 R p b 2 4 x L z E 5 L T I w J T I w S W 5 j b 2 1 l J T I w U 3 R h d G V t Z W 5 0 J T I w K D M p L 1 R h Y m x l M D A z P C 9 J d G V t U G F 0 a D 4 8 L 0 l 0 Z W 1 M b 2 N h d G l v b j 4 8 U 3 R h Y m x l R W 5 0 c m l l c y A v P j w v S X R l b T 4 8 S X R l b T 4 8 S X R l b U x v Y 2 F 0 a W 9 u P j x J d G V t V H l w Z T 5 G b 3 J t d W x h P C 9 J d G V t V H l w Z T 4 8 S X R l b V B h d G g + U 2 V j d G l v b j E v M T k t M j A l M j B J b m N v b W U l M j B T d G F 0 Z W 1 l b n Q l M j A o M y k v Q 2 h h b m d l Z C U y M F R 5 c G U 8 L 0 l 0 Z W 1 Q Y X R o P j w v S X R l b U x v Y 2 F 0 a W 9 u P j x T d G F i b G V F b n R y a W V z I C 8 + P C 9 J d G V t P j x J d G V t P j x J d G V t T G 9 j Y X R p b 2 4 + P E l 0 Z W 1 U e X B l P k Z v c m 1 1 b G E 8 L 0 l 0 Z W 1 U e X B l P j x J d G V t U G F 0 a D 5 T Z W N 0 a W 9 u M S 9 U Y W J s Z T A w N C U y M C h Q Y W d l J T I w N i k l M j A o M i k v U 2 9 1 c m N l P C 9 J d G V t U G F 0 a D 4 8 L 0 l 0 Z W 1 M b 2 N h d G l v b j 4 8 U 3 R h Y m x l R W 5 0 c m l l c y A v P j w v S X R l b T 4 8 S X R l b T 4 8 S X R l b U x v Y 2 F 0 a W 9 u P j x J d G V t V H l w Z T 5 G b 3 J t d W x h P C 9 J d G V t V H l w Z T 4 8 S X R l b V B h d G g + U 2 V j d G l v b j E v V G F i b G U w M D Q l M j A o U G F n Z S U y M D Y p J T I w K D I p L 1 R h Y m x l M D A 0 P C 9 J d G V t U G F 0 a D 4 8 L 0 l 0 Z W 1 M b 2 N h d G l v b j 4 8 U 3 R h Y m x l R W 5 0 c m l l c y A v P j w v S X R l b T 4 8 S X R l b T 4 8 S X R l b U x v Y 2 F 0 a W 9 u P j x J d G V t V H l w Z T 5 G b 3 J t d W x h P C 9 J d G V t V H l w Z T 4 8 S X R l b V B h d G g + U 2 V j d G l v b j E v V G F i b G U w M D Q l M j A o U G F n Z S U y M D Y p J T I w K D I p L 0 N o Y W 5 n Z W Q l M j B U e X B l P C 9 J d G V t U G F 0 a D 4 8 L 0 l 0 Z W 1 M b 2 N h d G l v b j 4 8 U 3 R h Y m x l R W 5 0 c m l l c y A v P j w v S X R l b T 4 8 S X R l b T 4 8 S X R l b U x v Y 2 F 0 a W 9 u P j x J d G V t V H l w Z T 5 G b 3 J t d W x h P C 9 J d G V t V H l w Z T 4 8 S X R l b V B h d G g + U 2 V j d G l v b j E v V G F i b G U w M D Q l M j A o U G F n Z S U y M D Y p J T I w K D I p L 0 F w c G V u Z G V k J T I w U X V l c n k 8 L 0 l 0 Z W 1 Q Y X R o P j w v S X R l b U x v Y 2 F 0 a W 9 u P j x T d G F i b G V F b n R y a W V z I C 8 + P C 9 J d G V t P j x J d G V t P j x J d G V t T G 9 j Y X R p b 2 4 + P E l 0 Z W 1 U e X B l P k Z v c m 1 1 b G E 8 L 0 l 0 Z W 1 U e X B l P j x J d G V t U G F 0 a D 5 T Z W N 0 a W 9 u M S 9 U Y W J s Z T A w N i U y M C h Q Y W d l J T I w N i k l M j A o N C k v U 2 9 1 c m N l P C 9 J d G V t U G F 0 a D 4 8 L 0 l 0 Z W 1 M b 2 N h d G l v b j 4 8 U 3 R h Y m x l R W 5 0 c m l l c y A v P j w v S X R l b T 4 8 S X R l b T 4 8 S X R l b U x v Y 2 F 0 a W 9 u P j x J d G V t V H l w Z T 5 G b 3 J t d W x h P C 9 J d G V t V H l w Z T 4 8 S X R l b V B h d G g + U 2 V j d G l v b j E v V G F i b G U w M D Y l M j A o U G F n Z S U y M D Y p J T I w K D Q p L 1 R h Y m x l M D A 2 P C 9 J d G V t U G F 0 a D 4 8 L 0 l 0 Z W 1 M b 2 N h d G l v b j 4 8 U 3 R h Y m x l R W 5 0 c m l l c y A v P j w v S X R l b T 4 8 S X R l b T 4 8 S X R l b U x v Y 2 F 0 a W 9 u P j x J d G V t V H l w Z T 5 G b 3 J t d W x h P C 9 J d G V t V H l w Z T 4 8 S X R l b V B h d G g + U 2 V j d G l v b j E v V G F i b G U w M D Y l M j A o U G F n Z S U y M D Y p J T I w K D Q p L 0 N o Y W 5 n Z W Q l M j B U e X B l P C 9 J d G V t U G F 0 a D 4 8 L 0 l 0 Z W 1 M b 2 N h d G l v b j 4 8 U 3 R h Y m x l R W 5 0 c m l l c y A v P j w v S X R l b T 4 8 S X R l b T 4 8 S X R l b U x v Y 2 F 0 a W 9 u P j x J d G V t V H l w Z T 5 G b 3 J t d W x h P C 9 J d G V t V H l w Z T 4 8 S X R l b V B h d G g + U 2 V j d G l v b j E v V G F i b G U w M D U l M j A o U G F n Z S U y M D Y p J T I w K D I p L 1 N v d X J j Z T w v S X R l b V B h d G g + P C 9 J d G V t T G 9 j Y X R p b 2 4 + P F N 0 Y W J s Z U V u d H J p Z X M g L z 4 8 L 0 l 0 Z W 0 + P E l 0 Z W 0 + P E l 0 Z W 1 M b 2 N h d G l v b j 4 8 S X R l b V R 5 c G U + R m 9 y b X V s Y T w v S X R l b V R 5 c G U + P E l 0 Z W 1 Q Y X R o P l N l Y 3 R p b 2 4 x L 1 R h Y m x l M D A 1 J T I w K F B h Z 2 U l M j A 2 K S U y M C g y K S 9 U Y W J s Z T A w N T w v S X R l b V B h d G g + P C 9 J d G V t T G 9 j Y X R p b 2 4 + P F N 0 Y W J s Z U V u d H J p Z X M g L z 4 8 L 0 l 0 Z W 0 + P E l 0 Z W 0 + P E l 0 Z W 1 M b 2 N h d G l v b j 4 8 S X R l b V R 5 c G U + R m 9 y b X V s Y T w v S X R l b V R 5 c G U + P E l 0 Z W 1 Q Y X R o P l N l Y 3 R p b 2 4 x L 1 R h Y m x l M D A 1 J T I w K F B h Z 2 U l M j A 2 K S U y M C g y K S 9 D a G F u Z 2 V k J T I w V H l w Z T w v S X R l b V B h d G g + P C 9 J d G V t T G 9 j Y X R p b 2 4 + P F N 0 Y W J s Z U V u d H J p Z X M g L z 4 8 L 0 l 0 Z W 0 + P E l 0 Z W 0 + P E l 0 Z W 1 M b 2 N h d G l v b j 4 8 S X R l b V R 5 c G U + R m 9 y b X V s Y T w v S X R l b V R 5 c G U + P E l 0 Z W 1 Q Y X R o P l N l Y 3 R p b 2 4 x L 1 R h Y m x l M D A 3 J T I w K F B h Z 2 U l M j A 2 K S U y M C g 0 K S 9 T b 3 V y Y 2 U 8 L 0 l 0 Z W 1 Q Y X R o P j w v S X R l b U x v Y 2 F 0 a W 9 u P j x T d G F i b G V F b n R y a W V z I C 8 + P C 9 J d G V t P j x J d G V t P j x J d G V t T G 9 j Y X R p b 2 4 + P E l 0 Z W 1 U e X B l P k Z v c m 1 1 b G E 8 L 0 l 0 Z W 1 U e X B l P j x J d G V t U G F 0 a D 5 T Z W N 0 a W 9 u M S 9 U Y W J s Z T A w N y U y M C h Q Y W d l J T I w N i k l M j A o N C k v V G F i b G U w M D c 8 L 0 l 0 Z W 1 Q Y X R o P j w v S X R l b U x v Y 2 F 0 a W 9 u P j x T d G F i b G V F b n R y a W V z I C 8 + P C 9 J d G V t P j x J d G V t P j x J d G V t T G 9 j Y X R p b 2 4 + P E l 0 Z W 1 U e X B l P k Z v c m 1 1 b G E 8 L 0 l 0 Z W 1 U e X B l P j x J d G V t U G F 0 a D 5 T Z W N 0 a W 9 u M S 9 U Y W J s Z T A w N y U y M C h Q Y W d l J T I w N i k l M j A o N C k v Q 2 h h b m d l Z C U y M F R 5 c G U 8 L 0 l 0 Z W 1 Q Y X R o P j w v S X R l b U x v Y 2 F 0 a W 9 u P j x T d G F i b G V F b n R y a W V z I C 8 + P C 9 J d G V t P j x J d G V t P j x J d G V t T G 9 j Y X R p b 2 4 + P E l 0 Z W 1 U e X B l P k Z v c m 1 1 b G E 8 L 0 l 0 Z W 1 U e X B l P j x J d G V t U G F 0 a D 5 T Z W N 0 a W 9 u M S 9 U Y W J s Z T A w O C U y M C h Q Y W d l J T I w N i k l M j A o N C k v U 2 9 1 c m N l P C 9 J d G V t U G F 0 a D 4 8 L 0 l 0 Z W 1 M b 2 N h d G l v b j 4 8 U 3 R h Y m x l R W 5 0 c m l l c y A v P j w v S X R l b T 4 8 S X R l b T 4 8 S X R l b U x v Y 2 F 0 a W 9 u P j x J d G V t V H l w Z T 5 G b 3 J t d W x h P C 9 J d G V t V H l w Z T 4 8 S X R l b V B h d G g + U 2 V j d G l v b j E v V G F i b G U w M D g l M j A o U G F n Z S U y M D Y p J T I w K D Q p L 1 R h Y m x l M D A 4 P C 9 J d G V t U G F 0 a D 4 8 L 0 l 0 Z W 1 M b 2 N h d G l v b j 4 8 U 3 R h Y m x l R W 5 0 c m l l c y A v P j w v S X R l b T 4 8 S X R l b T 4 8 S X R l b U x v Y 2 F 0 a W 9 u P j x J d G V t V H l w Z T 5 G b 3 J t d W x h P C 9 J d G V t V H l w Z T 4 8 S X R l b V B h d G g + U 2 V j d G l v b j E v V G F i b G U w M D g l M j A o U G F n Z S U y M D Y p J T I w K D Q p L 0 N o Y W 5 n Z W Q l M j B U e X B l P C 9 J d G V t U G F 0 a D 4 8 L 0 l 0 Z W 1 M b 2 N h d G l v b j 4 8 U 3 R h Y m x l R W 5 0 c m l l c y A v P j w v S X R l b T 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D l V T + w A h L J P k g r G H p I 2 S g g A A A A A A g A A A A A A E G Y A A A A B A A A g A A A A G 5 O V g 7 K 4 z r e M w c 4 p T v x 8 5 e X P K A + f q p T M C 0 k C X J D y M 0 U A A A A A D o A A A A A C A A A g A A A A R g 0 a q K u r + 2 1 3 w R U z K z q l i c y 0 v 1 a u o 7 k 9 u L l 1 w Y P q h I 9 Q A A A A n s 6 3 e o 7 o U H M h i 2 1 X + + V M u n p 2 N c r x Q 1 p 1 W M F N T b Z 6 I F a 3 b 2 y b V c 9 f s g Z g k L h s v r E o i p Y 0 j 3 T s C U H S C 4 y C c b / k A F c N J E N f I 1 Q 5 K v w H z n 2 h k 8 9 A A A A A M 5 6 g v J r C Z 2 D o 8 J d Q w V l 6 e L r d b x r v P p b B 0 E V K J d 9 3 C 7 X 3 P x t m S A z b M 6 9 4 7 P Y N h 5 u y x Z B t K X 1 q U + 8 u a r q 1 5 V M + + w = = < / 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d29a8555-db37-4257-91ea-e6d336cdedf2" xsi:nil="true"/>
    <lcf76f155ced4ddcb4097134ff3c332f xmlns="d10207c7-8e77-4bc4-9f40-915634ad8185">
      <Terms xmlns="http://schemas.microsoft.com/office/infopath/2007/PartnerControls"/>
    </lcf76f155ced4ddcb4097134ff3c332f>
    <SharedWithUsers xmlns="d29a8555-db37-4257-91ea-e6d336cdedf2">
      <UserInfo>
        <DisplayName>Christopher Romero-Gutierrez</DisplayName>
        <AccountId>24351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78FA37600B18A4BB78DF82C0155C74F" ma:contentTypeVersion="16" ma:contentTypeDescription="Create a new document." ma:contentTypeScope="" ma:versionID="d4b133dc5969d2ad00408e06cc1ae9d3">
  <xsd:schema xmlns:xsd="http://www.w3.org/2001/XMLSchema" xmlns:xs="http://www.w3.org/2001/XMLSchema" xmlns:p="http://schemas.microsoft.com/office/2006/metadata/properties" xmlns:ns2="d10207c7-8e77-4bc4-9f40-915634ad8185" xmlns:ns3="d29a8555-db37-4257-91ea-e6d336cdedf2" targetNamespace="http://schemas.microsoft.com/office/2006/metadata/properties" ma:root="true" ma:fieldsID="10fc1508884317b68a89ec94ad57836f" ns2:_="" ns3:_="">
    <xsd:import namespace="d10207c7-8e77-4bc4-9f40-915634ad8185"/>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0207c7-8e77-4bc4-9f40-915634ad8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4c4022-8a08-492a-8fd9-63f32d90377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20fe0fe-7f6e-40d9-b998-99db2d565673}" ma:internalName="TaxCatchAll" ma:showField="CatchAllData" ma:web="d29a8555-db37-4257-91ea-e6d336cded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698068-B593-4AC0-A0F7-468C128EE112}">
  <ds:schemaRefs>
    <ds:schemaRef ds:uri="http://schemas.microsoft.com/DataMashup"/>
  </ds:schemaRefs>
</ds:datastoreItem>
</file>

<file path=customXml/itemProps2.xml><?xml version="1.0" encoding="utf-8"?>
<ds:datastoreItem xmlns:ds="http://schemas.openxmlformats.org/officeDocument/2006/customXml" ds:itemID="{B4E02E07-4C35-4500-9A99-3A2783C81BDB}">
  <ds:schemaRefs>
    <ds:schemaRef ds:uri="http://purl.org/dc/terms/"/>
    <ds:schemaRef ds:uri="http://schemas.microsoft.com/office/2006/documentManagement/types"/>
    <ds:schemaRef ds:uri="http://purl.org/dc/dcmitype/"/>
    <ds:schemaRef ds:uri="d29a8555-db37-4257-91ea-e6d336cdedf2"/>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d10207c7-8e77-4bc4-9f40-915634ad8185"/>
  </ds:schemaRefs>
</ds:datastoreItem>
</file>

<file path=customXml/itemProps3.xml><?xml version="1.0" encoding="utf-8"?>
<ds:datastoreItem xmlns:ds="http://schemas.openxmlformats.org/officeDocument/2006/customXml" ds:itemID="{8BFCF7A1-9DBF-4282-B0EC-C2BC6A5E463F}">
  <ds:schemaRefs>
    <ds:schemaRef ds:uri="http://schemas.microsoft.com/sharepoint/v3/contenttype/forms"/>
  </ds:schemaRefs>
</ds:datastoreItem>
</file>

<file path=customXml/itemProps4.xml><?xml version="1.0" encoding="utf-8"?>
<ds:datastoreItem xmlns:ds="http://schemas.openxmlformats.org/officeDocument/2006/customXml" ds:itemID="{3A9F0978-628D-4956-A7C8-AD6AB5479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0207c7-8e77-4bc4-9f40-915634ad8185"/>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vt:lpstr>
      <vt:lpstr>Introduction and Directions</vt:lpstr>
      <vt:lpstr>Financial Statement Data</vt:lpstr>
      <vt:lpstr>Key Indicators -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Kinsler</dc:creator>
  <cp:keywords/>
  <dc:description/>
  <cp:lastModifiedBy>Christine Haran</cp:lastModifiedBy>
  <cp:revision/>
  <dcterms:created xsi:type="dcterms:W3CDTF">2023-12-14T17:36:01Z</dcterms:created>
  <dcterms:modified xsi:type="dcterms:W3CDTF">2025-04-01T19:29:53Z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0x010100978FA37600B18A4BB78DF82C0155C74F</vt:lpwstr>
  </property>
  <property fmtid="{D5CDD505-2E9C-101B-9397-08002B2CF9AE}" pid="3" name="MediaServiceImageTags">
    <vt:lpwstr/>
  </property>
</Properties>
</file>